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UML\Desktop\меню\"/>
    </mc:Choice>
  </mc:AlternateContent>
  <xr:revisionPtr revIDLastSave="0" documentId="13_ncr:1_{ADD3BEDF-80EE-41FC-8611-485409B815A8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первая неделя" sheetId="1" r:id="rId1"/>
    <sheet name="вторая неделя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J13" i="1"/>
  <c r="K13" i="1"/>
  <c r="L13" i="1"/>
  <c r="M13" i="1"/>
  <c r="N13" i="1"/>
  <c r="O13" i="1"/>
  <c r="P13" i="1"/>
  <c r="I13" i="1"/>
  <c r="L35" i="2"/>
  <c r="J35" i="2"/>
  <c r="I35" i="2"/>
  <c r="N35" i="2"/>
  <c r="O35" i="2"/>
  <c r="P35" i="2"/>
  <c r="M35" i="2"/>
  <c r="I46" i="2"/>
  <c r="J46" i="2"/>
  <c r="K46" i="2"/>
  <c r="L46" i="2"/>
  <c r="M46" i="2"/>
  <c r="N46" i="2"/>
  <c r="O46" i="2"/>
  <c r="P46" i="2"/>
  <c r="H46" i="2"/>
  <c r="H35" i="2"/>
  <c r="F35" i="2"/>
  <c r="G35" i="2"/>
  <c r="E35" i="2"/>
  <c r="C35" i="2"/>
  <c r="C68" i="2"/>
  <c r="P68" i="2"/>
  <c r="O68" i="2"/>
  <c r="N68" i="2"/>
  <c r="M68" i="2"/>
  <c r="L68" i="2"/>
  <c r="K68" i="2"/>
  <c r="J68" i="2"/>
  <c r="I68" i="2"/>
  <c r="H68" i="2"/>
  <c r="G68" i="2"/>
  <c r="F68" i="2"/>
  <c r="E68" i="2"/>
  <c r="P57" i="2"/>
  <c r="O57" i="2"/>
  <c r="N57" i="2"/>
  <c r="M57" i="2"/>
  <c r="L57" i="2"/>
  <c r="K57" i="2"/>
  <c r="J57" i="2"/>
  <c r="I57" i="2"/>
  <c r="H57" i="2"/>
  <c r="G57" i="2"/>
  <c r="F57" i="2"/>
  <c r="E57" i="2"/>
  <c r="C57" i="2"/>
  <c r="G46" i="2"/>
  <c r="F46" i="2"/>
  <c r="E46" i="2"/>
  <c r="C46" i="2"/>
  <c r="K35" i="2"/>
  <c r="P24" i="2"/>
  <c r="O24" i="2"/>
  <c r="N24" i="2"/>
  <c r="M24" i="2"/>
  <c r="L24" i="2"/>
  <c r="K24" i="2"/>
  <c r="J24" i="2"/>
  <c r="I24" i="2"/>
  <c r="H24" i="2"/>
  <c r="G24" i="2"/>
  <c r="F24" i="2"/>
  <c r="E24" i="2"/>
  <c r="C24" i="2"/>
  <c r="P13" i="2"/>
  <c r="O13" i="2"/>
  <c r="N13" i="2"/>
  <c r="M13" i="2"/>
  <c r="L13" i="2"/>
  <c r="K13" i="2"/>
  <c r="J13" i="2"/>
  <c r="I13" i="2"/>
  <c r="H13" i="2"/>
  <c r="G13" i="2"/>
  <c r="F13" i="2"/>
  <c r="E13" i="2"/>
  <c r="C13" i="2"/>
  <c r="P68" i="1"/>
  <c r="O68" i="1"/>
  <c r="N68" i="1"/>
  <c r="M68" i="1"/>
  <c r="L68" i="1"/>
  <c r="K68" i="1"/>
  <c r="J68" i="1"/>
  <c r="I68" i="1"/>
  <c r="H68" i="1"/>
  <c r="G68" i="1"/>
  <c r="F68" i="1"/>
  <c r="E68" i="1"/>
  <c r="C68" i="1"/>
  <c r="P57" i="1"/>
  <c r="O57" i="1"/>
  <c r="N57" i="1"/>
  <c r="M57" i="1"/>
  <c r="L57" i="1"/>
  <c r="K57" i="1"/>
  <c r="J57" i="1"/>
  <c r="I57" i="1"/>
  <c r="H57" i="1"/>
  <c r="G57" i="1"/>
  <c r="F57" i="1"/>
  <c r="E57" i="1"/>
  <c r="C57" i="1"/>
  <c r="P46" i="1"/>
  <c r="O46" i="1"/>
  <c r="N46" i="1"/>
  <c r="M46" i="1"/>
  <c r="L46" i="1"/>
  <c r="K46" i="1"/>
  <c r="J46" i="1"/>
  <c r="I46" i="1"/>
  <c r="H46" i="1"/>
  <c r="G46" i="1"/>
  <c r="F46" i="1"/>
  <c r="E46" i="1"/>
  <c r="C46" i="1"/>
  <c r="P35" i="1"/>
  <c r="O35" i="1"/>
  <c r="N35" i="1"/>
  <c r="M35" i="1"/>
  <c r="L35" i="1"/>
  <c r="K35" i="1"/>
  <c r="J35" i="1"/>
  <c r="I35" i="1"/>
  <c r="H35" i="1"/>
  <c r="G35" i="1"/>
  <c r="F35" i="1"/>
  <c r="E35" i="1"/>
  <c r="C35" i="1"/>
  <c r="P24" i="1"/>
  <c r="O24" i="1"/>
  <c r="N24" i="1"/>
  <c r="M24" i="1"/>
  <c r="L24" i="1"/>
  <c r="K24" i="1"/>
  <c r="J24" i="1"/>
  <c r="I24" i="1"/>
  <c r="H24" i="1"/>
  <c r="G24" i="1"/>
  <c r="F24" i="1"/>
  <c r="E24" i="1"/>
  <c r="C24" i="1"/>
</calcChain>
</file>

<file path=xl/sharedStrings.xml><?xml version="1.0" encoding="utf-8"?>
<sst xmlns="http://schemas.openxmlformats.org/spreadsheetml/2006/main" count="380" uniqueCount="74">
  <si>
    <t xml:space="preserve">        утвеждаю</t>
  </si>
  <si>
    <t>меню</t>
  </si>
  <si>
    <t>№ п/п</t>
  </si>
  <si>
    <t>Наименование блюда</t>
  </si>
  <si>
    <t>Масса порции в гр..</t>
  </si>
  <si>
    <t>Пищевые вещества (г)</t>
  </si>
  <si>
    <t>Энергетическая ценность (ккал)</t>
  </si>
  <si>
    <t>Витамины (мг.)</t>
  </si>
  <si>
    <t>Минеральные вещества</t>
  </si>
  <si>
    <t>от7до 10лет</t>
  </si>
  <si>
    <t>Б</t>
  </si>
  <si>
    <t>Ж</t>
  </si>
  <si>
    <t>У</t>
  </si>
  <si>
    <t>В</t>
  </si>
  <si>
    <t>С</t>
  </si>
  <si>
    <t>А</t>
  </si>
  <si>
    <t>Е</t>
  </si>
  <si>
    <t>Са</t>
  </si>
  <si>
    <t>Р</t>
  </si>
  <si>
    <t>MG</t>
  </si>
  <si>
    <t>Fe</t>
  </si>
  <si>
    <t>1.</t>
  </si>
  <si>
    <t>каша гречневая рассыпчатая  с маслом</t>
  </si>
  <si>
    <t>2.</t>
  </si>
  <si>
    <t>Рыба тушеная в томатном соусе</t>
  </si>
  <si>
    <t>3.</t>
  </si>
  <si>
    <t>сок фруктовый</t>
  </si>
  <si>
    <t>4.</t>
  </si>
  <si>
    <t>5.</t>
  </si>
  <si>
    <t>банан</t>
  </si>
  <si>
    <t>6.</t>
  </si>
  <si>
    <t>бутерброд с сыром</t>
  </si>
  <si>
    <t>ИТОГО</t>
  </si>
  <si>
    <t>салат свекло, варённое яйцо  с горохом</t>
  </si>
  <si>
    <t>яблоко</t>
  </si>
  <si>
    <t>Чай с сахаром</t>
  </si>
  <si>
    <t>Хлеб</t>
  </si>
  <si>
    <t>печенье</t>
  </si>
  <si>
    <t>салат из капусты с зелёным горохом</t>
  </si>
  <si>
    <t xml:space="preserve">Макароны отварные </t>
  </si>
  <si>
    <t xml:space="preserve">
2,76</t>
  </si>
  <si>
    <t>6 4, 5</t>
  </si>
  <si>
    <t>2 1 0</t>
  </si>
  <si>
    <t xml:space="preserve">Картофельное пюре </t>
  </si>
  <si>
    <t>сок</t>
  </si>
  <si>
    <t>ИТОГО:</t>
  </si>
  <si>
    <t>Гуляш из отварной говядины</t>
  </si>
  <si>
    <t xml:space="preserve">        директор МБОУ "Уркарахский многопрофильный </t>
  </si>
  <si>
    <t>лицей им.Алисултанова М.Г."______________М.А.Абдурашидов</t>
  </si>
  <si>
    <t>1-я неделя</t>
  </si>
  <si>
    <t xml:space="preserve">Неделя:                                                             День:                                                                              Число:    </t>
  </si>
  <si>
    <t xml:space="preserve">Неделя:                                                                                   День:                                                                         Число: </t>
  </si>
  <si>
    <t xml:space="preserve">Неделя:                                                                               День:                                                                    Число: </t>
  </si>
  <si>
    <t xml:space="preserve">Неделя :                                                                               День:                                                                 Число: </t>
  </si>
  <si>
    <t>Неделя:                                                                           День:                                                                           Число:</t>
  </si>
  <si>
    <t xml:space="preserve">Неделя:                                                                        День:                                                                      Число: </t>
  </si>
  <si>
    <t>суп пшеничный, молочный</t>
  </si>
  <si>
    <t>Гуляш из отварной курицы</t>
  </si>
  <si>
    <t>плов с говядиной</t>
  </si>
  <si>
    <t>Каша гречневая рассыпчатая  с маслом</t>
  </si>
  <si>
    <t>Борщ из капусты, с говядиной</t>
  </si>
  <si>
    <t>Каша пшеничная  с маслом</t>
  </si>
  <si>
    <t>Неделя:восемнадцатая                День: суббота                     Число: 16.01.2021г.</t>
  </si>
  <si>
    <t>2-я неделя</t>
  </si>
  <si>
    <r>
      <t xml:space="preserve">САЛАТ  </t>
    </r>
    <r>
      <rPr>
        <b/>
        <sz val="11"/>
        <color rgb="FF002060"/>
        <rFont val="Times New Roman"/>
        <family val="1"/>
        <charset val="204"/>
      </rPr>
      <t xml:space="preserve"> ВИТАМИННЫЙ</t>
    </r>
    <r>
      <rPr>
        <b/>
        <sz val="10"/>
        <color rgb="FF002060"/>
        <rFont val="Times New Roman"/>
        <family val="1"/>
        <charset val="204"/>
      </rPr>
      <t xml:space="preserve"> </t>
    </r>
    <r>
      <rPr>
        <sz val="10"/>
        <color rgb="FF002060"/>
        <rFont val="Times New Roman"/>
        <family val="1"/>
        <charset val="204"/>
      </rPr>
      <t>(капуста, марковка и зелённый горох)</t>
    </r>
  </si>
  <si>
    <t>сметана</t>
  </si>
  <si>
    <t xml:space="preserve">Неделя:                                                      День:                                                     Число: </t>
  </si>
  <si>
    <t xml:space="preserve">Неделя:                                             День: вторник                                     Число: . </t>
  </si>
  <si>
    <t xml:space="preserve">Неделя:                                                   День: среда                                            Число: </t>
  </si>
  <si>
    <t xml:space="preserve">Неделя :                                                      День:                                         Число: </t>
  </si>
  <si>
    <t xml:space="preserve">Неделя:                                                     День:                                                          Число: </t>
  </si>
  <si>
    <t>подлива с говяд.</t>
  </si>
  <si>
    <t>каша рис. на молоке сл. масло</t>
  </si>
  <si>
    <t>салат овощ.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</si>
</sst>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Blackadder ITC"/>
      <family val="5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Arial"/>
      <family val="2"/>
      <charset val="204"/>
    </font>
    <font>
      <sz val="12"/>
      <color rgb="FF002060"/>
      <name val="Times New Roman"/>
      <family val="1"/>
      <charset val="204"/>
    </font>
    <font>
      <b/>
      <sz val="12"/>
      <color theme="1"/>
      <name val="Blackadder ITC"/>
      <family val="5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4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2" borderId="0" xfId="0" applyFill="1"/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vertical="center" wrapText="1"/>
    </xf>
    <xf numFmtId="0" fontId="5" fillId="0" borderId="2" xfId="0" applyFont="1" applyBorder="1"/>
    <xf numFmtId="0" fontId="10" fillId="0" borderId="2" xfId="0" applyFont="1" applyBorder="1"/>
    <xf numFmtId="0" fontId="10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13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3" fillId="2" borderId="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15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top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right" vertical="center" wrapText="1"/>
    </xf>
    <xf numFmtId="164" fontId="13" fillId="2" borderId="2" xfId="0" applyNumberFormat="1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left" vertical="top" wrapText="1"/>
    </xf>
    <xf numFmtId="164" fontId="17" fillId="2" borderId="2" xfId="0" applyNumberFormat="1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vertical="top" wrapText="1"/>
    </xf>
    <xf numFmtId="0" fontId="13" fillId="2" borderId="6" xfId="0" applyFont="1" applyFill="1" applyBorder="1" applyAlignment="1">
      <alignment horizontal="left" vertical="center" wrapText="1"/>
    </xf>
    <xf numFmtId="0" fontId="0" fillId="0" borderId="2" xfId="0" applyBorder="1"/>
    <xf numFmtId="0" fontId="17" fillId="2" borderId="2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wrapText="1"/>
    </xf>
    <xf numFmtId="0" fontId="23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16" fontId="4" fillId="2" borderId="7" xfId="0" applyNumberFormat="1" applyFont="1" applyFill="1" applyBorder="1" applyAlignment="1">
      <alignment horizontal="center" vertical="center" wrapText="1"/>
    </xf>
    <xf numFmtId="16" fontId="4" fillId="2" borderId="8" xfId="0" applyNumberFormat="1" applyFont="1" applyFill="1" applyBorder="1" applyAlignment="1">
      <alignment horizontal="center" vertical="center" wrapText="1"/>
    </xf>
    <xf numFmtId="16" fontId="4" fillId="2" borderId="10" xfId="0" applyNumberFormat="1" applyFont="1" applyFill="1" applyBorder="1" applyAlignment="1">
      <alignment horizontal="center" vertical="center" wrapText="1"/>
    </xf>
    <xf numFmtId="16" fontId="4" fillId="2" borderId="1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2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16" fontId="13" fillId="2" borderId="7" xfId="0" applyNumberFormat="1" applyFont="1" applyFill="1" applyBorder="1" applyAlignment="1">
      <alignment horizontal="center" vertical="center" wrapText="1"/>
    </xf>
    <xf numFmtId="16" fontId="13" fillId="2" borderId="8" xfId="0" applyNumberFormat="1" applyFont="1" applyFill="1" applyBorder="1" applyAlignment="1">
      <alignment horizontal="center" vertical="center" wrapText="1"/>
    </xf>
    <xf numFmtId="16" fontId="13" fillId="2" borderId="10" xfId="0" applyNumberFormat="1" applyFont="1" applyFill="1" applyBorder="1" applyAlignment="1">
      <alignment horizontal="center" vertical="center" wrapText="1"/>
    </xf>
    <xf numFmtId="16" fontId="13" fillId="2" borderId="1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horizontal="right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8"/>
  <sheetViews>
    <sheetView tabSelected="1" workbookViewId="0">
      <selection activeCell="C18" sqref="C18:D18"/>
    </sheetView>
  </sheetViews>
  <sheetFormatPr defaultRowHeight="15" x14ac:dyDescent="0.25"/>
  <cols>
    <col min="1" max="1" width="4.5703125" customWidth="1"/>
    <col min="2" max="2" width="23.28515625" customWidth="1"/>
    <col min="4" max="4" width="7.7109375" customWidth="1"/>
    <col min="5" max="5" width="7.140625" customWidth="1"/>
    <col min="6" max="6" width="6.7109375" customWidth="1"/>
    <col min="7" max="7" width="7.7109375" customWidth="1"/>
    <col min="8" max="8" width="11.7109375" customWidth="1"/>
    <col min="9" max="11" width="6.28515625" customWidth="1"/>
    <col min="12" max="12" width="7.28515625" customWidth="1"/>
    <col min="13" max="13" width="6.7109375" customWidth="1"/>
    <col min="14" max="14" width="7.28515625" customWidth="1"/>
    <col min="15" max="15" width="6.28515625" customWidth="1"/>
    <col min="16" max="16" width="5.7109375" customWidth="1"/>
  </cols>
  <sheetData>
    <row r="1" spans="1:16" ht="15.75" x14ac:dyDescent="0.25">
      <c r="A1" s="82" t="s">
        <v>0</v>
      </c>
      <c r="B1" s="82"/>
      <c r="C1" s="82"/>
      <c r="D1" s="82"/>
      <c r="E1" s="82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9.149999999999999" customHeight="1" x14ac:dyDescent="0.5">
      <c r="A2" s="54" t="s">
        <v>47</v>
      </c>
      <c r="B2" s="54"/>
      <c r="C2" s="54"/>
      <c r="D2" s="54"/>
      <c r="E2" s="54"/>
      <c r="F2" s="54"/>
      <c r="G2" s="54"/>
      <c r="H2" s="54"/>
      <c r="I2" s="1"/>
      <c r="J2" s="1"/>
      <c r="K2" s="1"/>
      <c r="L2" s="55" t="s">
        <v>1</v>
      </c>
      <c r="M2" s="55"/>
      <c r="N2" s="55"/>
      <c r="O2" s="55"/>
      <c r="P2" s="55"/>
    </row>
    <row r="3" spans="1:16" ht="17.45" customHeight="1" x14ac:dyDescent="0.5">
      <c r="A3" s="85" t="s">
        <v>48</v>
      </c>
      <c r="B3" s="85"/>
      <c r="C3" s="85"/>
      <c r="D3" s="85"/>
      <c r="E3" s="85"/>
      <c r="F3" s="85"/>
      <c r="G3" s="85"/>
      <c r="H3" s="17"/>
      <c r="I3" s="1"/>
      <c r="J3" s="1"/>
      <c r="K3" s="1"/>
      <c r="L3" s="18"/>
      <c r="M3" s="18"/>
      <c r="N3" s="83" t="s">
        <v>63</v>
      </c>
      <c r="O3" s="84"/>
      <c r="P3" s="18"/>
    </row>
    <row r="4" spans="1:16" ht="15" customHeight="1" x14ac:dyDescent="0.25">
      <c r="A4" s="56" t="s">
        <v>50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ht="15.75" x14ac:dyDescent="0.25">
      <c r="A5" s="57" t="s">
        <v>2</v>
      </c>
      <c r="B5" s="58" t="s">
        <v>3</v>
      </c>
      <c r="C5" s="61" t="s">
        <v>4</v>
      </c>
      <c r="D5" s="62"/>
      <c r="E5" s="63" t="s">
        <v>5</v>
      </c>
      <c r="F5" s="64"/>
      <c r="G5" s="65"/>
      <c r="H5" s="58" t="s">
        <v>6</v>
      </c>
      <c r="I5" s="63" t="s">
        <v>7</v>
      </c>
      <c r="J5" s="64"/>
      <c r="K5" s="64"/>
      <c r="L5" s="65"/>
      <c r="M5" s="63" t="s">
        <v>8</v>
      </c>
      <c r="N5" s="64"/>
      <c r="O5" s="64"/>
      <c r="P5" s="65"/>
    </row>
    <row r="6" spans="1:16" x14ac:dyDescent="0.25">
      <c r="A6" s="57"/>
      <c r="B6" s="59"/>
      <c r="C6" s="68" t="s">
        <v>9</v>
      </c>
      <c r="D6" s="69"/>
      <c r="E6" s="58" t="s">
        <v>10</v>
      </c>
      <c r="F6" s="72" t="s">
        <v>11</v>
      </c>
      <c r="G6" s="58" t="s">
        <v>12</v>
      </c>
      <c r="H6" s="59"/>
      <c r="I6" s="72" t="s">
        <v>13</v>
      </c>
      <c r="J6" s="66" t="s">
        <v>14</v>
      </c>
      <c r="K6" s="66" t="s">
        <v>15</v>
      </c>
      <c r="L6" s="66" t="s">
        <v>16</v>
      </c>
      <c r="M6" s="66" t="s">
        <v>17</v>
      </c>
      <c r="N6" s="66" t="s">
        <v>18</v>
      </c>
      <c r="O6" s="66" t="s">
        <v>19</v>
      </c>
      <c r="P6" s="66" t="s">
        <v>20</v>
      </c>
    </row>
    <row r="7" spans="1:16" x14ac:dyDescent="0.25">
      <c r="A7" s="57"/>
      <c r="B7" s="60"/>
      <c r="C7" s="70"/>
      <c r="D7" s="71"/>
      <c r="E7" s="60"/>
      <c r="F7" s="73"/>
      <c r="G7" s="60"/>
      <c r="H7" s="60"/>
      <c r="I7" s="73"/>
      <c r="J7" s="67"/>
      <c r="K7" s="67"/>
      <c r="L7" s="67"/>
      <c r="M7" s="67"/>
      <c r="N7" s="67"/>
      <c r="O7" s="67"/>
      <c r="P7" s="67"/>
    </row>
    <row r="8" spans="1:16" ht="31.9" customHeight="1" x14ac:dyDescent="0.25">
      <c r="A8" s="2" t="s">
        <v>21</v>
      </c>
      <c r="B8" s="2" t="s">
        <v>22</v>
      </c>
      <c r="C8" s="61">
        <v>150</v>
      </c>
      <c r="D8" s="62"/>
      <c r="E8" s="4">
        <v>6.3</v>
      </c>
      <c r="F8" s="4">
        <v>1.6</v>
      </c>
      <c r="G8" s="4">
        <v>27.9</v>
      </c>
      <c r="H8" s="4">
        <v>151.4</v>
      </c>
      <c r="I8" s="4">
        <v>0.2</v>
      </c>
      <c r="J8" s="4"/>
      <c r="K8" s="4"/>
      <c r="L8" s="4">
        <v>0.4</v>
      </c>
      <c r="M8" s="4">
        <v>15.4</v>
      </c>
      <c r="N8" s="4"/>
      <c r="O8" s="4">
        <v>15.4</v>
      </c>
      <c r="P8" s="4">
        <v>3.3</v>
      </c>
    </row>
    <row r="9" spans="1:16" ht="15.75" x14ac:dyDescent="0.25">
      <c r="A9" s="4" t="s">
        <v>23</v>
      </c>
      <c r="B9" s="14" t="s">
        <v>71</v>
      </c>
      <c r="C9" s="61">
        <v>75</v>
      </c>
      <c r="D9" s="62"/>
      <c r="E9" s="4">
        <v>11.48</v>
      </c>
      <c r="F9" s="4">
        <v>4.0199999999999996</v>
      </c>
      <c r="G9" s="4">
        <v>4.63</v>
      </c>
      <c r="H9" s="4">
        <v>103.35</v>
      </c>
      <c r="I9" s="4">
        <v>0.12</v>
      </c>
      <c r="J9" s="4">
        <v>3.24</v>
      </c>
      <c r="K9" s="4">
        <v>0.21</v>
      </c>
      <c r="L9" s="4"/>
      <c r="M9" s="4">
        <v>64.5</v>
      </c>
      <c r="N9" s="4">
        <v>210</v>
      </c>
      <c r="O9" s="4">
        <v>0.2</v>
      </c>
      <c r="P9" s="4">
        <v>0.68</v>
      </c>
    </row>
    <row r="10" spans="1:16" ht="15.75" x14ac:dyDescent="0.25">
      <c r="A10" s="2" t="s">
        <v>25</v>
      </c>
      <c r="B10" s="2" t="s">
        <v>26</v>
      </c>
      <c r="C10" s="61">
        <v>200</v>
      </c>
      <c r="D10" s="62"/>
      <c r="E10" s="21">
        <v>3.52</v>
      </c>
      <c r="F10" s="4">
        <v>3.72</v>
      </c>
      <c r="G10" s="4">
        <v>25.49</v>
      </c>
      <c r="H10" s="4">
        <v>145.19999999999999</v>
      </c>
      <c r="I10" s="4"/>
      <c r="J10" s="4"/>
      <c r="K10" s="4"/>
      <c r="L10" s="4"/>
      <c r="M10" s="4">
        <v>12</v>
      </c>
      <c r="N10" s="4">
        <v>67.5</v>
      </c>
      <c r="O10" s="4">
        <v>6.2</v>
      </c>
      <c r="P10" s="4">
        <v>0.56000000000000005</v>
      </c>
    </row>
    <row r="11" spans="1:16" ht="15.75" x14ac:dyDescent="0.25">
      <c r="A11" s="2" t="s">
        <v>28</v>
      </c>
      <c r="B11" s="4" t="s">
        <v>29</v>
      </c>
      <c r="C11" s="61">
        <v>100</v>
      </c>
      <c r="D11" s="62"/>
      <c r="E11" s="4">
        <v>1.5</v>
      </c>
      <c r="F11" s="22">
        <v>0.1</v>
      </c>
      <c r="G11" s="4">
        <v>21.8</v>
      </c>
      <c r="H11" s="4">
        <v>94.5</v>
      </c>
      <c r="I11" s="21">
        <v>0.04</v>
      </c>
      <c r="J11" s="4">
        <v>1.3</v>
      </c>
      <c r="K11" s="21">
        <v>0.01</v>
      </c>
      <c r="L11" s="4">
        <v>0.4</v>
      </c>
      <c r="M11" s="4">
        <v>91.5</v>
      </c>
      <c r="N11" s="4">
        <v>0.6</v>
      </c>
      <c r="O11" s="4">
        <v>14</v>
      </c>
      <c r="P11" s="4">
        <v>0.6</v>
      </c>
    </row>
    <row r="12" spans="1:16" ht="15.75" x14ac:dyDescent="0.25">
      <c r="A12" s="2" t="s">
        <v>30</v>
      </c>
      <c r="B12" s="2" t="s">
        <v>31</v>
      </c>
      <c r="C12" s="74">
        <v>60</v>
      </c>
      <c r="D12" s="75"/>
      <c r="E12" s="7">
        <v>3.42</v>
      </c>
      <c r="F12" s="7">
        <v>0.36</v>
      </c>
      <c r="G12" s="7">
        <v>22.14</v>
      </c>
      <c r="H12" s="7">
        <v>105.7</v>
      </c>
      <c r="I12" s="7">
        <v>0.02</v>
      </c>
      <c r="J12" s="7">
        <v>0</v>
      </c>
      <c r="K12" s="7">
        <v>0</v>
      </c>
      <c r="L12" s="7">
        <v>0.02</v>
      </c>
      <c r="M12" s="7">
        <v>0</v>
      </c>
      <c r="N12" s="7">
        <v>0</v>
      </c>
      <c r="O12" s="7">
        <v>0</v>
      </c>
      <c r="P12" s="7">
        <v>0.05</v>
      </c>
    </row>
    <row r="13" spans="1:16" ht="15.75" x14ac:dyDescent="0.25">
      <c r="A13" s="8"/>
      <c r="B13" s="8" t="s">
        <v>32</v>
      </c>
      <c r="C13" s="61">
        <v>585</v>
      </c>
      <c r="D13" s="62"/>
      <c r="E13" s="9">
        <f>E8+E12+E9+E10+E11</f>
        <v>26.22</v>
      </c>
      <c r="F13" s="9">
        <f t="shared" ref="F13" si="0">F8+F12+F9+F10+F11</f>
        <v>9.7999999999999989</v>
      </c>
      <c r="G13" s="9">
        <f>G8+G12+G9+G10+G11</f>
        <v>101.96</v>
      </c>
      <c r="H13" s="9">
        <f>H8+H9+H10+H12+H11</f>
        <v>600.15</v>
      </c>
      <c r="I13" s="9">
        <f>I8+I9+I10+I12+I11</f>
        <v>0.38</v>
      </c>
      <c r="J13" s="9">
        <f t="shared" ref="J13:P13" si="1">J8+J9+J10+J12+J11</f>
        <v>4.54</v>
      </c>
      <c r="K13" s="9">
        <f t="shared" si="1"/>
        <v>0.22</v>
      </c>
      <c r="L13" s="9">
        <f t="shared" si="1"/>
        <v>0.82000000000000006</v>
      </c>
      <c r="M13" s="9">
        <f t="shared" si="1"/>
        <v>183.4</v>
      </c>
      <c r="N13" s="9">
        <f t="shared" si="1"/>
        <v>278.10000000000002</v>
      </c>
      <c r="O13" s="9">
        <f t="shared" si="1"/>
        <v>35.799999999999997</v>
      </c>
      <c r="P13" s="9">
        <f t="shared" si="1"/>
        <v>5.1899999999999995</v>
      </c>
    </row>
    <row r="14" spans="1:16" ht="15.75" x14ac:dyDescent="0.25">
      <c r="A14" s="76" t="s">
        <v>51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</row>
    <row r="15" spans="1:16" ht="15.75" x14ac:dyDescent="0.25">
      <c r="A15" s="57" t="s">
        <v>2</v>
      </c>
      <c r="B15" s="58" t="s">
        <v>3</v>
      </c>
      <c r="C15" s="61" t="s">
        <v>4</v>
      </c>
      <c r="D15" s="62"/>
      <c r="E15" s="63" t="s">
        <v>5</v>
      </c>
      <c r="F15" s="64"/>
      <c r="G15" s="65"/>
      <c r="H15" s="58" t="s">
        <v>6</v>
      </c>
      <c r="I15" s="63" t="s">
        <v>7</v>
      </c>
      <c r="J15" s="64"/>
      <c r="K15" s="64"/>
      <c r="L15" s="65"/>
      <c r="M15" s="63" t="s">
        <v>8</v>
      </c>
      <c r="N15" s="64"/>
      <c r="O15" s="64"/>
      <c r="P15" s="65"/>
    </row>
    <row r="16" spans="1:16" x14ac:dyDescent="0.25">
      <c r="A16" s="57"/>
      <c r="B16" s="59"/>
      <c r="C16" s="68" t="s">
        <v>9</v>
      </c>
      <c r="D16" s="69"/>
      <c r="E16" s="58" t="s">
        <v>10</v>
      </c>
      <c r="F16" s="58" t="s">
        <v>11</v>
      </c>
      <c r="G16" s="58" t="s">
        <v>12</v>
      </c>
      <c r="H16" s="59"/>
      <c r="I16" s="66" t="s">
        <v>13</v>
      </c>
      <c r="J16" s="66" t="s">
        <v>14</v>
      </c>
      <c r="K16" s="66" t="s">
        <v>15</v>
      </c>
      <c r="L16" s="66" t="s">
        <v>16</v>
      </c>
      <c r="M16" s="66" t="s">
        <v>17</v>
      </c>
      <c r="N16" s="66" t="s">
        <v>18</v>
      </c>
      <c r="O16" s="66" t="s">
        <v>19</v>
      </c>
      <c r="P16" s="72" t="s">
        <v>20</v>
      </c>
    </row>
    <row r="17" spans="1:16" x14ac:dyDescent="0.25">
      <c r="A17" s="57"/>
      <c r="B17" s="60"/>
      <c r="C17" s="70"/>
      <c r="D17" s="71"/>
      <c r="E17" s="60"/>
      <c r="F17" s="60"/>
      <c r="G17" s="60"/>
      <c r="H17" s="60"/>
      <c r="I17" s="67"/>
      <c r="J17" s="67"/>
      <c r="K17" s="67"/>
      <c r="L17" s="67"/>
      <c r="M17" s="67"/>
      <c r="N17" s="67"/>
      <c r="O17" s="67"/>
      <c r="P17" s="73"/>
    </row>
    <row r="18" spans="1:16" ht="31.5" x14ac:dyDescent="0.25">
      <c r="A18" s="2" t="s">
        <v>21</v>
      </c>
      <c r="B18" s="2" t="s">
        <v>72</v>
      </c>
      <c r="C18" s="74">
        <v>150</v>
      </c>
      <c r="D18" s="75"/>
      <c r="E18" s="7">
        <v>8</v>
      </c>
      <c r="F18" s="7">
        <v>7.5</v>
      </c>
      <c r="G18" s="7">
        <v>48.4</v>
      </c>
      <c r="H18" s="7">
        <v>293</v>
      </c>
      <c r="I18" s="7">
        <v>0.18</v>
      </c>
      <c r="J18" s="7"/>
      <c r="K18" s="7">
        <v>0.4</v>
      </c>
      <c r="L18" s="7">
        <v>1.4</v>
      </c>
      <c r="M18" s="7">
        <v>27.7</v>
      </c>
      <c r="N18" s="7">
        <v>118.9</v>
      </c>
      <c r="O18" s="7">
        <v>33.6</v>
      </c>
      <c r="P18" s="7">
        <v>1.8</v>
      </c>
    </row>
    <row r="19" spans="1:16" ht="47.25" x14ac:dyDescent="0.25">
      <c r="A19" s="2" t="s">
        <v>23</v>
      </c>
      <c r="B19" s="2" t="s">
        <v>33</v>
      </c>
      <c r="C19" s="61">
        <v>60</v>
      </c>
      <c r="D19" s="62"/>
      <c r="E19" s="4">
        <v>1.47</v>
      </c>
      <c r="F19" s="4">
        <v>0.09</v>
      </c>
      <c r="G19" s="4">
        <v>3.36</v>
      </c>
      <c r="H19" s="4">
        <v>20.399999999999999</v>
      </c>
      <c r="I19" s="4">
        <v>0.02</v>
      </c>
      <c r="J19" s="4">
        <v>16.5</v>
      </c>
      <c r="K19" s="4">
        <v>0.02</v>
      </c>
      <c r="L19" s="4">
        <v>7.0000000000000007E-2</v>
      </c>
      <c r="M19" s="4">
        <v>18.52</v>
      </c>
      <c r="N19" s="4">
        <v>3.3</v>
      </c>
      <c r="O19" s="4">
        <v>11.1</v>
      </c>
      <c r="P19" s="4">
        <v>0.39</v>
      </c>
    </row>
    <row r="20" spans="1:16" ht="15.75" x14ac:dyDescent="0.25">
      <c r="A20" s="2" t="s">
        <v>25</v>
      </c>
      <c r="B20" s="2" t="s">
        <v>34</v>
      </c>
      <c r="C20" s="61">
        <v>100</v>
      </c>
      <c r="D20" s="62"/>
      <c r="E20" s="4">
        <v>0.4</v>
      </c>
      <c r="F20" s="22">
        <v>0.4</v>
      </c>
      <c r="G20" s="4">
        <v>9.8000000000000007</v>
      </c>
      <c r="H20" s="4">
        <v>44</v>
      </c>
      <c r="I20" s="4">
        <v>0.06</v>
      </c>
      <c r="J20" s="21"/>
      <c r="K20" s="4">
        <v>0.2</v>
      </c>
      <c r="L20" s="4"/>
      <c r="M20" s="4">
        <v>38</v>
      </c>
      <c r="N20" s="4">
        <v>17</v>
      </c>
      <c r="O20" s="4">
        <v>11</v>
      </c>
      <c r="P20" s="4">
        <v>0.4</v>
      </c>
    </row>
    <row r="21" spans="1:16" ht="15.75" x14ac:dyDescent="0.25">
      <c r="A21" s="2" t="s">
        <v>27</v>
      </c>
      <c r="B21" s="2" t="s">
        <v>35</v>
      </c>
      <c r="C21" s="74">
        <v>200</v>
      </c>
      <c r="D21" s="75"/>
      <c r="E21" s="7">
        <v>0.2</v>
      </c>
      <c r="F21" s="7">
        <v>0</v>
      </c>
      <c r="G21" s="7">
        <v>14</v>
      </c>
      <c r="H21" s="7">
        <v>56</v>
      </c>
      <c r="I21" s="7"/>
      <c r="J21" s="7"/>
      <c r="K21" s="7"/>
      <c r="L21" s="7"/>
      <c r="M21" s="7">
        <v>12</v>
      </c>
      <c r="N21" s="7"/>
      <c r="O21" s="7">
        <v>6.2</v>
      </c>
      <c r="P21" s="7">
        <v>2.4</v>
      </c>
    </row>
    <row r="22" spans="1:16" ht="15.75" x14ac:dyDescent="0.25">
      <c r="A22" s="10" t="s">
        <v>28</v>
      </c>
      <c r="B22" s="6"/>
      <c r="C22" s="79"/>
      <c r="D22" s="80"/>
      <c r="E22" s="23"/>
      <c r="F22" s="23"/>
      <c r="G22" s="23"/>
      <c r="H22" s="6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2" t="s">
        <v>30</v>
      </c>
      <c r="B23" s="2" t="s">
        <v>36</v>
      </c>
      <c r="C23" s="74">
        <v>50</v>
      </c>
      <c r="D23" s="75"/>
      <c r="E23" s="7">
        <v>3.42</v>
      </c>
      <c r="F23" s="7">
        <v>0.36</v>
      </c>
      <c r="G23" s="7">
        <v>22.14</v>
      </c>
      <c r="H23" s="7">
        <v>105.7</v>
      </c>
      <c r="I23" s="7">
        <v>0.02</v>
      </c>
      <c r="J23" s="7">
        <v>0</v>
      </c>
      <c r="K23" s="7">
        <v>0</v>
      </c>
      <c r="L23" s="7">
        <v>0.02</v>
      </c>
      <c r="M23" s="7">
        <v>0</v>
      </c>
      <c r="N23" s="7">
        <v>0</v>
      </c>
      <c r="O23" s="7">
        <v>0</v>
      </c>
      <c r="P23" s="7">
        <v>0.05</v>
      </c>
    </row>
    <row r="24" spans="1:16" ht="15.75" x14ac:dyDescent="0.25">
      <c r="A24" s="8"/>
      <c r="B24" s="8" t="s">
        <v>32</v>
      </c>
      <c r="C24" s="77">
        <f>SUM(C18:D23)</f>
        <v>560</v>
      </c>
      <c r="D24" s="78"/>
      <c r="E24" s="9">
        <f t="shared" ref="E24:P24" si="2">SUM(E18:E23)</f>
        <v>13.49</v>
      </c>
      <c r="F24" s="9">
        <f t="shared" si="2"/>
        <v>8.35</v>
      </c>
      <c r="G24" s="9">
        <f t="shared" si="2"/>
        <v>97.7</v>
      </c>
      <c r="H24" s="9">
        <f t="shared" si="2"/>
        <v>519.1</v>
      </c>
      <c r="I24" s="9">
        <f t="shared" si="2"/>
        <v>0.28000000000000003</v>
      </c>
      <c r="J24" s="9">
        <f t="shared" si="2"/>
        <v>16.5</v>
      </c>
      <c r="K24" s="9">
        <f t="shared" si="2"/>
        <v>0.62000000000000011</v>
      </c>
      <c r="L24" s="9">
        <f t="shared" si="2"/>
        <v>1.49</v>
      </c>
      <c r="M24" s="9">
        <f t="shared" si="2"/>
        <v>96.22</v>
      </c>
      <c r="N24" s="9">
        <f t="shared" si="2"/>
        <v>139.19999999999999</v>
      </c>
      <c r="O24" s="9">
        <f t="shared" si="2"/>
        <v>61.900000000000006</v>
      </c>
      <c r="P24" s="9">
        <f t="shared" si="2"/>
        <v>5.04</v>
      </c>
    </row>
    <row r="25" spans="1:16" ht="15.75" x14ac:dyDescent="0.25">
      <c r="A25" s="76" t="s">
        <v>52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</row>
    <row r="26" spans="1:16" ht="15.75" x14ac:dyDescent="0.25">
      <c r="A26" s="58" t="s">
        <v>2</v>
      </c>
      <c r="B26" s="58" t="s">
        <v>3</v>
      </c>
      <c r="C26" s="61" t="s">
        <v>4</v>
      </c>
      <c r="D26" s="62"/>
      <c r="E26" s="63" t="s">
        <v>5</v>
      </c>
      <c r="F26" s="64"/>
      <c r="G26" s="65"/>
      <c r="H26" s="58" t="s">
        <v>6</v>
      </c>
      <c r="I26" s="63" t="s">
        <v>7</v>
      </c>
      <c r="J26" s="64"/>
      <c r="K26" s="64"/>
      <c r="L26" s="65"/>
      <c r="M26" s="63" t="s">
        <v>8</v>
      </c>
      <c r="N26" s="64"/>
      <c r="O26" s="64"/>
      <c r="P26" s="65"/>
    </row>
    <row r="27" spans="1:16" x14ac:dyDescent="0.25">
      <c r="A27" s="59"/>
      <c r="B27" s="59"/>
      <c r="C27" s="68" t="s">
        <v>9</v>
      </c>
      <c r="D27" s="69"/>
      <c r="E27" s="58" t="s">
        <v>10</v>
      </c>
      <c r="F27" s="58" t="s">
        <v>11</v>
      </c>
      <c r="G27" s="58" t="s">
        <v>12</v>
      </c>
      <c r="H27" s="59"/>
      <c r="I27" s="66" t="s">
        <v>13</v>
      </c>
      <c r="J27" s="66" t="s">
        <v>14</v>
      </c>
      <c r="K27" s="66" t="s">
        <v>15</v>
      </c>
      <c r="L27" s="66" t="s">
        <v>16</v>
      </c>
      <c r="M27" s="66" t="s">
        <v>17</v>
      </c>
      <c r="N27" s="66" t="s">
        <v>18</v>
      </c>
      <c r="O27" s="66" t="s">
        <v>19</v>
      </c>
      <c r="P27" s="66" t="s">
        <v>20</v>
      </c>
    </row>
    <row r="28" spans="1:16" x14ac:dyDescent="0.25">
      <c r="A28" s="60"/>
      <c r="B28" s="60"/>
      <c r="C28" s="70"/>
      <c r="D28" s="71"/>
      <c r="E28" s="60"/>
      <c r="F28" s="60"/>
      <c r="G28" s="60"/>
      <c r="H28" s="60"/>
      <c r="I28" s="67"/>
      <c r="J28" s="67"/>
      <c r="K28" s="67"/>
      <c r="L28" s="67"/>
      <c r="M28" s="67"/>
      <c r="N28" s="67"/>
      <c r="O28" s="67"/>
      <c r="P28" s="67"/>
    </row>
    <row r="29" spans="1:16" ht="26.45" customHeight="1" x14ac:dyDescent="0.25">
      <c r="A29" s="2">
        <v>1</v>
      </c>
      <c r="B29" s="4" t="s">
        <v>56</v>
      </c>
      <c r="C29" s="61">
        <v>250</v>
      </c>
      <c r="D29" s="62"/>
      <c r="E29" s="4">
        <v>2.38</v>
      </c>
      <c r="F29" s="4">
        <v>4.43</v>
      </c>
      <c r="G29" s="4">
        <v>19.46</v>
      </c>
      <c r="H29" s="4">
        <v>143.16999999999999</v>
      </c>
      <c r="I29" s="4">
        <v>0.02</v>
      </c>
      <c r="J29" s="4">
        <v>0</v>
      </c>
      <c r="K29" s="4">
        <v>0.02</v>
      </c>
      <c r="L29" s="4">
        <v>0.03</v>
      </c>
      <c r="M29" s="4">
        <v>27.5</v>
      </c>
      <c r="N29" s="4">
        <v>11.2</v>
      </c>
      <c r="O29" s="4">
        <v>6</v>
      </c>
      <c r="P29" s="4">
        <v>1.25</v>
      </c>
    </row>
    <row r="30" spans="1:16" ht="15.75" x14ac:dyDescent="0.25">
      <c r="A30" s="2">
        <v>2</v>
      </c>
      <c r="B30" s="2" t="s">
        <v>37</v>
      </c>
      <c r="C30" s="61">
        <v>40</v>
      </c>
      <c r="D30" s="62"/>
      <c r="E30" s="24">
        <v>2.8</v>
      </c>
      <c r="F30" s="24">
        <v>4.4000000000000004</v>
      </c>
      <c r="G30" s="24">
        <v>29.6</v>
      </c>
      <c r="H30" s="24">
        <v>169.2</v>
      </c>
      <c r="I30" s="4">
        <v>0.03</v>
      </c>
      <c r="J30" s="4">
        <v>8</v>
      </c>
      <c r="K30" s="4">
        <v>0</v>
      </c>
      <c r="L30" s="4">
        <v>0</v>
      </c>
      <c r="M30" s="4">
        <v>0.9</v>
      </c>
      <c r="N30" s="4">
        <v>0.8</v>
      </c>
      <c r="O30" s="4">
        <v>5.2</v>
      </c>
      <c r="P30" s="4">
        <v>0.4</v>
      </c>
    </row>
    <row r="31" spans="1:16" ht="15.75" x14ac:dyDescent="0.25">
      <c r="A31" s="2">
        <v>3</v>
      </c>
      <c r="B31" s="4" t="s">
        <v>29</v>
      </c>
      <c r="C31" s="61">
        <v>100</v>
      </c>
      <c r="D31" s="62"/>
      <c r="E31" s="4">
        <v>1.5</v>
      </c>
      <c r="F31" s="22">
        <v>0.1</v>
      </c>
      <c r="G31" s="4">
        <v>21.8</v>
      </c>
      <c r="H31" s="4">
        <v>94.5</v>
      </c>
      <c r="I31" s="21">
        <v>0.04</v>
      </c>
      <c r="J31" s="4">
        <v>1.3</v>
      </c>
      <c r="K31" s="21">
        <v>0.01</v>
      </c>
      <c r="L31" s="4">
        <v>0.4</v>
      </c>
      <c r="M31" s="4">
        <v>91.5</v>
      </c>
      <c r="N31" s="4">
        <v>0.6</v>
      </c>
      <c r="O31" s="4">
        <v>14</v>
      </c>
      <c r="P31" s="4">
        <v>0.6</v>
      </c>
    </row>
    <row r="32" spans="1:16" ht="15.75" x14ac:dyDescent="0.25">
      <c r="A32" s="2">
        <v>4</v>
      </c>
      <c r="B32" s="2" t="s">
        <v>26</v>
      </c>
      <c r="C32" s="61">
        <v>200</v>
      </c>
      <c r="D32" s="62"/>
      <c r="E32" s="21">
        <v>3.52</v>
      </c>
      <c r="F32" s="4">
        <v>3.72</v>
      </c>
      <c r="G32" s="4">
        <v>25.49</v>
      </c>
      <c r="H32" s="4">
        <v>145.19999999999999</v>
      </c>
      <c r="I32" s="4"/>
      <c r="J32" s="4"/>
      <c r="K32" s="4"/>
      <c r="L32" s="4"/>
      <c r="M32" s="4">
        <v>12</v>
      </c>
      <c r="N32" s="4">
        <v>67.5</v>
      </c>
      <c r="O32" s="4">
        <v>6.2</v>
      </c>
      <c r="P32" s="4">
        <v>0.56000000000000005</v>
      </c>
    </row>
    <row r="33" spans="1:16" ht="31.5" x14ac:dyDescent="0.25">
      <c r="A33" s="2">
        <v>5</v>
      </c>
      <c r="B33" s="2" t="s">
        <v>38</v>
      </c>
      <c r="C33" s="61">
        <v>60</v>
      </c>
      <c r="D33" s="62"/>
      <c r="E33" s="4">
        <v>1.47</v>
      </c>
      <c r="F33" s="4">
        <v>0.09</v>
      </c>
      <c r="G33" s="4">
        <v>3.36</v>
      </c>
      <c r="H33" s="4">
        <v>20.399999999999999</v>
      </c>
      <c r="I33" s="4">
        <v>0.02</v>
      </c>
      <c r="J33" s="4">
        <v>16.5</v>
      </c>
      <c r="K33" s="4">
        <v>0.02</v>
      </c>
      <c r="L33" s="4">
        <v>7.0000000000000007E-2</v>
      </c>
      <c r="M33" s="4">
        <v>18.52</v>
      </c>
      <c r="N33" s="4">
        <v>3.3</v>
      </c>
      <c r="O33" s="4">
        <v>11.1</v>
      </c>
      <c r="P33" s="4">
        <v>0.39</v>
      </c>
    </row>
    <row r="34" spans="1:16" ht="15.75" x14ac:dyDescent="0.25">
      <c r="A34" s="2">
        <v>6</v>
      </c>
      <c r="B34" s="2" t="s">
        <v>36</v>
      </c>
      <c r="C34" s="61">
        <v>90</v>
      </c>
      <c r="D34" s="62"/>
      <c r="E34" s="7">
        <v>10.3</v>
      </c>
      <c r="F34" s="7">
        <v>1.02</v>
      </c>
      <c r="G34" s="7">
        <v>44.2</v>
      </c>
      <c r="H34" s="7">
        <v>210.4</v>
      </c>
      <c r="I34" s="7">
        <v>0.02</v>
      </c>
      <c r="J34" s="7">
        <v>0</v>
      </c>
      <c r="K34" s="7">
        <v>0</v>
      </c>
      <c r="L34" s="7">
        <v>0.02</v>
      </c>
      <c r="M34" s="7">
        <v>0</v>
      </c>
      <c r="N34" s="7">
        <v>0</v>
      </c>
      <c r="O34" s="7">
        <v>0</v>
      </c>
      <c r="P34" s="7">
        <v>0.05</v>
      </c>
    </row>
    <row r="35" spans="1:16" ht="15.75" x14ac:dyDescent="0.25">
      <c r="A35" s="8"/>
      <c r="B35" s="8" t="s">
        <v>32</v>
      </c>
      <c r="C35" s="61">
        <f>SUM(C29:D34)</f>
        <v>740</v>
      </c>
      <c r="D35" s="62"/>
      <c r="E35" s="9">
        <f>E29+E30+E31+E34</f>
        <v>16.98</v>
      </c>
      <c r="F35" s="9">
        <f>F29+F30+F31+F34</f>
        <v>9.9499999999999993</v>
      </c>
      <c r="G35" s="9">
        <f>G29+G34</f>
        <v>63.660000000000004</v>
      </c>
      <c r="H35" s="9">
        <f>H29+H30+H31+H34</f>
        <v>617.27</v>
      </c>
      <c r="I35" s="9">
        <f>I29+I30+I31+I34</f>
        <v>0.11</v>
      </c>
      <c r="J35" s="9">
        <f t="shared" ref="J35:P35" si="3">J29+J30+J31+J34</f>
        <v>9.3000000000000007</v>
      </c>
      <c r="K35" s="9">
        <f t="shared" si="3"/>
        <v>0.03</v>
      </c>
      <c r="L35" s="9">
        <f t="shared" si="3"/>
        <v>0.45000000000000007</v>
      </c>
      <c r="M35" s="9">
        <f t="shared" si="3"/>
        <v>119.9</v>
      </c>
      <c r="N35" s="9">
        <f t="shared" si="3"/>
        <v>12.6</v>
      </c>
      <c r="O35" s="9">
        <f t="shared" si="3"/>
        <v>25.2</v>
      </c>
      <c r="P35" s="9">
        <f t="shared" si="3"/>
        <v>2.2999999999999998</v>
      </c>
    </row>
    <row r="36" spans="1:16" ht="15.75" x14ac:dyDescent="0.25">
      <c r="A36" s="76" t="s">
        <v>53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</row>
    <row r="37" spans="1:16" ht="15.75" x14ac:dyDescent="0.25">
      <c r="A37" s="58" t="s">
        <v>2</v>
      </c>
      <c r="B37" s="58" t="s">
        <v>3</v>
      </c>
      <c r="C37" s="61" t="s">
        <v>4</v>
      </c>
      <c r="D37" s="62"/>
      <c r="E37" s="63" t="s">
        <v>5</v>
      </c>
      <c r="F37" s="64"/>
      <c r="G37" s="65"/>
      <c r="H37" s="58" t="s">
        <v>6</v>
      </c>
      <c r="I37" s="63" t="s">
        <v>7</v>
      </c>
      <c r="J37" s="64"/>
      <c r="K37" s="64"/>
      <c r="L37" s="65"/>
      <c r="M37" s="63" t="s">
        <v>8</v>
      </c>
      <c r="N37" s="64"/>
      <c r="O37" s="64"/>
      <c r="P37" s="65"/>
    </row>
    <row r="38" spans="1:16" x14ac:dyDescent="0.25">
      <c r="A38" s="59"/>
      <c r="B38" s="59"/>
      <c r="C38" s="68" t="s">
        <v>9</v>
      </c>
      <c r="D38" s="69"/>
      <c r="E38" s="58" t="s">
        <v>10</v>
      </c>
      <c r="F38" s="58" t="s">
        <v>11</v>
      </c>
      <c r="G38" s="58" t="s">
        <v>12</v>
      </c>
      <c r="H38" s="59"/>
      <c r="I38" s="66" t="s">
        <v>13</v>
      </c>
      <c r="J38" s="66" t="s">
        <v>14</v>
      </c>
      <c r="K38" s="66" t="s">
        <v>15</v>
      </c>
      <c r="L38" s="66" t="s">
        <v>16</v>
      </c>
      <c r="M38" s="66" t="s">
        <v>17</v>
      </c>
      <c r="N38" s="66" t="s">
        <v>18</v>
      </c>
      <c r="O38" s="66" t="s">
        <v>19</v>
      </c>
      <c r="P38" s="66" t="s">
        <v>20</v>
      </c>
    </row>
    <row r="39" spans="1:16" x14ac:dyDescent="0.25">
      <c r="A39" s="60"/>
      <c r="B39" s="60"/>
      <c r="C39" s="70"/>
      <c r="D39" s="71"/>
      <c r="E39" s="60"/>
      <c r="F39" s="60"/>
      <c r="G39" s="60"/>
      <c r="H39" s="60"/>
      <c r="I39" s="67"/>
      <c r="J39" s="67"/>
      <c r="K39" s="67"/>
      <c r="L39" s="67"/>
      <c r="M39" s="67"/>
      <c r="N39" s="67"/>
      <c r="O39" s="67"/>
      <c r="P39" s="67"/>
    </row>
    <row r="40" spans="1:16" ht="15.75" x14ac:dyDescent="0.25">
      <c r="A40" s="2" t="s">
        <v>21</v>
      </c>
      <c r="B40" s="2" t="s">
        <v>39</v>
      </c>
      <c r="C40" s="74">
        <v>150</v>
      </c>
      <c r="D40" s="75"/>
      <c r="E40" s="7">
        <v>8</v>
      </c>
      <c r="F40" s="7">
        <v>7.5</v>
      </c>
      <c r="G40" s="7">
        <v>48.4</v>
      </c>
      <c r="H40" s="7">
        <v>293</v>
      </c>
      <c r="I40" s="7">
        <v>0.18</v>
      </c>
      <c r="J40" s="7"/>
      <c r="K40" s="7">
        <v>0.4</v>
      </c>
      <c r="L40" s="7">
        <v>1.4</v>
      </c>
      <c r="M40" s="7">
        <v>27.7</v>
      </c>
      <c r="N40" s="7">
        <v>118.9</v>
      </c>
      <c r="O40" s="7">
        <v>33.6</v>
      </c>
      <c r="P40" s="7">
        <v>1.8</v>
      </c>
    </row>
    <row r="41" spans="1:16" ht="31.5" x14ac:dyDescent="0.25">
      <c r="A41" s="2" t="s">
        <v>23</v>
      </c>
      <c r="B41" s="2" t="s">
        <v>57</v>
      </c>
      <c r="C41" s="61">
        <v>60</v>
      </c>
      <c r="D41" s="62"/>
      <c r="E41" s="4">
        <v>10.1</v>
      </c>
      <c r="F41" s="4">
        <v>8.6</v>
      </c>
      <c r="G41" s="4">
        <v>2.2999999999999998</v>
      </c>
      <c r="H41" s="4">
        <v>127.2</v>
      </c>
      <c r="I41" s="4">
        <v>0.1</v>
      </c>
      <c r="J41" s="4">
        <v>0</v>
      </c>
      <c r="K41" s="4">
        <v>6.0000000000000001E-3</v>
      </c>
      <c r="L41" s="4">
        <v>0.3</v>
      </c>
      <c r="M41" s="4">
        <v>24.38</v>
      </c>
      <c r="N41" s="4">
        <v>193.3</v>
      </c>
      <c r="O41" s="4">
        <v>29.91</v>
      </c>
      <c r="P41" s="4">
        <v>2.79</v>
      </c>
    </row>
    <row r="42" spans="1:16" ht="15.75" x14ac:dyDescent="0.25">
      <c r="A42" s="2" t="s">
        <v>25</v>
      </c>
      <c r="B42" s="2" t="s">
        <v>34</v>
      </c>
      <c r="C42" s="61">
        <v>100</v>
      </c>
      <c r="D42" s="62"/>
      <c r="E42" s="4">
        <v>0.4</v>
      </c>
      <c r="F42" s="22">
        <v>0.4</v>
      </c>
      <c r="G42" s="4">
        <v>9.8000000000000007</v>
      </c>
      <c r="H42" s="4">
        <v>44</v>
      </c>
      <c r="I42" s="4">
        <v>0.06</v>
      </c>
      <c r="J42" s="21"/>
      <c r="K42" s="4">
        <v>0.2</v>
      </c>
      <c r="L42" s="4">
        <v>0</v>
      </c>
      <c r="M42" s="4">
        <v>38</v>
      </c>
      <c r="N42" s="4">
        <v>17</v>
      </c>
      <c r="O42" s="4">
        <v>11</v>
      </c>
      <c r="P42" s="4">
        <v>0.4</v>
      </c>
    </row>
    <row r="43" spans="1:16" ht="15.75" x14ac:dyDescent="0.25">
      <c r="A43" s="2" t="s">
        <v>27</v>
      </c>
      <c r="B43" s="4" t="s">
        <v>36</v>
      </c>
      <c r="C43" s="61">
        <v>50</v>
      </c>
      <c r="D43" s="62"/>
      <c r="E43" s="4">
        <v>10.3</v>
      </c>
      <c r="F43" s="4">
        <v>1.02</v>
      </c>
      <c r="G43" s="4">
        <v>44.2</v>
      </c>
      <c r="H43" s="4">
        <v>210.4</v>
      </c>
      <c r="I43" s="4">
        <v>0.02</v>
      </c>
      <c r="J43" s="4">
        <v>0</v>
      </c>
      <c r="K43" s="4">
        <v>0</v>
      </c>
      <c r="L43" s="4">
        <v>0.02</v>
      </c>
      <c r="M43" s="4">
        <v>0</v>
      </c>
      <c r="N43" s="4">
        <v>0</v>
      </c>
      <c r="O43" s="4">
        <v>0</v>
      </c>
      <c r="P43" s="4">
        <v>0.05</v>
      </c>
    </row>
    <row r="44" spans="1:16" ht="15.75" x14ac:dyDescent="0.25">
      <c r="A44" s="2" t="s">
        <v>30</v>
      </c>
      <c r="B44" s="6" t="s">
        <v>73</v>
      </c>
      <c r="C44" s="79">
        <v>60</v>
      </c>
      <c r="D44" s="80"/>
      <c r="E44" s="23">
        <v>1.47</v>
      </c>
      <c r="F44" s="23">
        <v>0.09</v>
      </c>
      <c r="G44" s="23">
        <v>3.36</v>
      </c>
      <c r="H44" s="6">
        <v>20.399999999999999</v>
      </c>
      <c r="I44" s="9">
        <v>0.02</v>
      </c>
      <c r="J44" s="9">
        <v>16.5</v>
      </c>
      <c r="K44" s="9">
        <v>0.02</v>
      </c>
      <c r="L44" s="9">
        <v>7.0000000000000007E-2</v>
      </c>
      <c r="M44" s="9">
        <v>18.52</v>
      </c>
      <c r="N44" s="9">
        <v>3.3</v>
      </c>
      <c r="O44" s="9">
        <v>11.1</v>
      </c>
      <c r="P44" s="9">
        <v>0.39</v>
      </c>
    </row>
    <row r="45" spans="1:16" ht="15.75" x14ac:dyDescent="0.25">
      <c r="A45" s="2" t="s">
        <v>28</v>
      </c>
      <c r="B45" s="2" t="s">
        <v>35</v>
      </c>
      <c r="C45" s="74">
        <v>200</v>
      </c>
      <c r="D45" s="75"/>
      <c r="E45" s="7">
        <v>0.2</v>
      </c>
      <c r="F45" s="7">
        <v>0</v>
      </c>
      <c r="G45" s="7">
        <v>14</v>
      </c>
      <c r="H45" s="7">
        <v>56</v>
      </c>
      <c r="I45" s="7"/>
      <c r="J45" s="7"/>
      <c r="K45" s="7"/>
      <c r="L45" s="7"/>
      <c r="M45" s="7">
        <v>12</v>
      </c>
      <c r="N45" s="7"/>
      <c r="O45" s="7">
        <v>6.2</v>
      </c>
      <c r="P45" s="7">
        <v>2.4</v>
      </c>
    </row>
    <row r="46" spans="1:16" ht="15.75" x14ac:dyDescent="0.25">
      <c r="A46" s="11"/>
      <c r="B46" s="8" t="s">
        <v>32</v>
      </c>
      <c r="C46" s="61">
        <f>C40+C41+C43+C45+C42+C44</f>
        <v>620</v>
      </c>
      <c r="D46" s="62"/>
      <c r="E46" s="16">
        <f>E40+E43+E41+E45</f>
        <v>28.599999999999998</v>
      </c>
      <c r="F46" s="16">
        <f>F40+F43+F41+F45</f>
        <v>17.119999999999997</v>
      </c>
      <c r="G46" s="16">
        <f>G40+G43+G41+G45</f>
        <v>108.89999999999999</v>
      </c>
      <c r="H46" s="16">
        <f>H40+H43+H41+H45</f>
        <v>686.6</v>
      </c>
      <c r="I46" s="16">
        <f t="shared" ref="I46:P46" si="4">I40+I43+I41+I45</f>
        <v>0.3</v>
      </c>
      <c r="J46" s="16">
        <f t="shared" si="4"/>
        <v>0</v>
      </c>
      <c r="K46" s="16">
        <f t="shared" si="4"/>
        <v>0.40600000000000003</v>
      </c>
      <c r="L46" s="16">
        <f>SUM(L40:L45)</f>
        <v>1.79</v>
      </c>
      <c r="M46" s="16">
        <f>SUM(M40:M45)</f>
        <v>120.6</v>
      </c>
      <c r="N46" s="16">
        <f>SUM(N40:N45)</f>
        <v>332.50000000000006</v>
      </c>
      <c r="O46" s="16">
        <f t="shared" si="4"/>
        <v>69.710000000000008</v>
      </c>
      <c r="P46" s="16">
        <f t="shared" si="4"/>
        <v>7.0400000000000009</v>
      </c>
    </row>
    <row r="47" spans="1:16" ht="15.75" x14ac:dyDescent="0.25">
      <c r="A47" s="76" t="s">
        <v>54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</row>
    <row r="48" spans="1:16" ht="15.75" x14ac:dyDescent="0.25">
      <c r="A48" s="58" t="s">
        <v>2</v>
      </c>
      <c r="B48" s="58" t="s">
        <v>3</v>
      </c>
      <c r="C48" s="61" t="s">
        <v>4</v>
      </c>
      <c r="D48" s="62"/>
      <c r="E48" s="63" t="s">
        <v>5</v>
      </c>
      <c r="F48" s="64"/>
      <c r="G48" s="65"/>
      <c r="H48" s="58" t="s">
        <v>6</v>
      </c>
      <c r="I48" s="63" t="s">
        <v>7</v>
      </c>
      <c r="J48" s="64"/>
      <c r="K48" s="64"/>
      <c r="L48" s="65"/>
      <c r="M48" s="63" t="s">
        <v>8</v>
      </c>
      <c r="N48" s="64"/>
      <c r="O48" s="64"/>
      <c r="P48" s="65"/>
    </row>
    <row r="49" spans="1:16" x14ac:dyDescent="0.25">
      <c r="A49" s="59"/>
      <c r="B49" s="59"/>
      <c r="C49" s="68" t="s">
        <v>9</v>
      </c>
      <c r="D49" s="69"/>
      <c r="E49" s="58" t="s">
        <v>10</v>
      </c>
      <c r="F49" s="58" t="s">
        <v>11</v>
      </c>
      <c r="G49" s="58" t="s">
        <v>12</v>
      </c>
      <c r="H49" s="59"/>
      <c r="I49" s="66" t="s">
        <v>13</v>
      </c>
      <c r="J49" s="66" t="s">
        <v>14</v>
      </c>
      <c r="K49" s="66" t="s">
        <v>15</v>
      </c>
      <c r="L49" s="66" t="s">
        <v>16</v>
      </c>
      <c r="M49" s="66" t="s">
        <v>17</v>
      </c>
      <c r="N49" s="66" t="s">
        <v>18</v>
      </c>
      <c r="O49" s="72" t="s">
        <v>19</v>
      </c>
      <c r="P49" s="66" t="s">
        <v>20</v>
      </c>
    </row>
    <row r="50" spans="1:16" x14ac:dyDescent="0.25">
      <c r="A50" s="60"/>
      <c r="B50" s="60"/>
      <c r="C50" s="70"/>
      <c r="D50" s="71"/>
      <c r="E50" s="60"/>
      <c r="F50" s="60"/>
      <c r="G50" s="60"/>
      <c r="H50" s="60"/>
      <c r="I50" s="67"/>
      <c r="J50" s="67"/>
      <c r="K50" s="67"/>
      <c r="L50" s="67"/>
      <c r="M50" s="67"/>
      <c r="N50" s="67"/>
      <c r="O50" s="73"/>
      <c r="P50" s="67"/>
    </row>
    <row r="51" spans="1:16" ht="15.75" x14ac:dyDescent="0.25">
      <c r="A51" s="4" t="s">
        <v>21</v>
      </c>
      <c r="B51" s="12" t="s">
        <v>43</v>
      </c>
      <c r="C51" s="86">
        <v>200</v>
      </c>
      <c r="D51" s="87"/>
      <c r="E51" s="19">
        <v>2.64</v>
      </c>
      <c r="F51" s="19">
        <v>4.7300000000000004</v>
      </c>
      <c r="G51" s="19">
        <v>19.89</v>
      </c>
      <c r="H51" s="19">
        <v>127.72</v>
      </c>
      <c r="I51" s="19">
        <v>0.28000000000000003</v>
      </c>
      <c r="J51" s="19">
        <v>22.53</v>
      </c>
      <c r="K51" s="19"/>
      <c r="L51" s="19"/>
      <c r="M51" s="13">
        <v>59.6</v>
      </c>
      <c r="N51" s="19"/>
      <c r="O51" s="19">
        <v>15.4</v>
      </c>
      <c r="P51" s="19">
        <v>1.04</v>
      </c>
    </row>
    <row r="52" spans="1:16" ht="31.5" x14ac:dyDescent="0.25">
      <c r="A52" s="4">
        <v>2</v>
      </c>
      <c r="B52" s="2" t="s">
        <v>38</v>
      </c>
      <c r="C52" s="61">
        <v>60</v>
      </c>
      <c r="D52" s="62"/>
      <c r="E52" s="4">
        <v>1.47</v>
      </c>
      <c r="F52" s="4">
        <v>0.09</v>
      </c>
      <c r="G52" s="4">
        <v>3.36</v>
      </c>
      <c r="H52" s="4">
        <v>20.399999999999999</v>
      </c>
      <c r="I52" s="4">
        <v>0.02</v>
      </c>
      <c r="J52" s="4">
        <v>16.5</v>
      </c>
      <c r="K52" s="4">
        <v>0.02</v>
      </c>
      <c r="L52" s="4">
        <v>7.0000000000000007E-2</v>
      </c>
      <c r="M52" s="2">
        <v>18.52</v>
      </c>
      <c r="N52" s="4">
        <v>3.3</v>
      </c>
      <c r="O52" s="4">
        <v>11.1</v>
      </c>
      <c r="P52" s="4">
        <v>0.39</v>
      </c>
    </row>
    <row r="53" spans="1:16" ht="15.75" x14ac:dyDescent="0.25">
      <c r="A53" s="4">
        <v>3</v>
      </c>
      <c r="B53" s="4" t="s">
        <v>29</v>
      </c>
      <c r="C53" s="61">
        <v>100</v>
      </c>
      <c r="D53" s="62"/>
      <c r="E53" s="4">
        <v>1.5</v>
      </c>
      <c r="F53" s="22">
        <v>0.1</v>
      </c>
      <c r="G53" s="4">
        <v>21.8</v>
      </c>
      <c r="H53" s="4">
        <v>94.5</v>
      </c>
      <c r="I53" s="20">
        <v>0.04</v>
      </c>
      <c r="J53" s="4">
        <v>1.3</v>
      </c>
      <c r="K53" s="20">
        <v>0.01</v>
      </c>
      <c r="L53" s="4">
        <v>0.4</v>
      </c>
      <c r="M53" s="5">
        <v>91.5</v>
      </c>
      <c r="N53" s="4">
        <v>0.6</v>
      </c>
      <c r="O53" s="4">
        <v>14</v>
      </c>
      <c r="P53" s="4">
        <v>0.6</v>
      </c>
    </row>
    <row r="54" spans="1:16" ht="15.75" x14ac:dyDescent="0.25">
      <c r="A54" s="4">
        <v>4</v>
      </c>
      <c r="B54" s="2" t="s">
        <v>31</v>
      </c>
      <c r="C54" s="74">
        <v>60</v>
      </c>
      <c r="D54" s="75"/>
      <c r="E54" s="7">
        <v>3.42</v>
      </c>
      <c r="F54" s="7">
        <v>0.36</v>
      </c>
      <c r="G54" s="7">
        <v>22.14</v>
      </c>
      <c r="H54" s="7">
        <v>105.7</v>
      </c>
      <c r="I54" s="7">
        <v>0.02</v>
      </c>
      <c r="J54" s="7">
        <v>0</v>
      </c>
      <c r="K54" s="7">
        <v>0</v>
      </c>
      <c r="L54" s="7">
        <v>0.02</v>
      </c>
      <c r="M54" s="7">
        <v>0</v>
      </c>
      <c r="N54" s="7">
        <v>0</v>
      </c>
      <c r="O54" s="7">
        <v>0</v>
      </c>
      <c r="P54" s="7">
        <v>0.05</v>
      </c>
    </row>
    <row r="55" spans="1:16" ht="31.5" x14ac:dyDescent="0.25">
      <c r="A55" s="4">
        <v>5</v>
      </c>
      <c r="B55" s="14" t="s">
        <v>24</v>
      </c>
      <c r="C55" s="61">
        <v>75</v>
      </c>
      <c r="D55" s="62"/>
      <c r="E55" s="4">
        <v>11.48</v>
      </c>
      <c r="F55" s="4">
        <v>4.0199999999999996</v>
      </c>
      <c r="G55" s="4">
        <v>4.63</v>
      </c>
      <c r="H55" s="4">
        <v>103.35</v>
      </c>
      <c r="I55" s="4">
        <v>0.12</v>
      </c>
      <c r="J55" s="4">
        <v>3.24</v>
      </c>
      <c r="K55" s="4">
        <v>0.21</v>
      </c>
      <c r="L55" s="4" t="s">
        <v>40</v>
      </c>
      <c r="M55" s="4" t="s">
        <v>41</v>
      </c>
      <c r="N55" s="4" t="s">
        <v>42</v>
      </c>
      <c r="O55" s="4">
        <v>0.2</v>
      </c>
      <c r="P55" s="4">
        <v>0.68</v>
      </c>
    </row>
    <row r="56" spans="1:16" ht="15.75" x14ac:dyDescent="0.25">
      <c r="A56" s="4">
        <v>6</v>
      </c>
      <c r="B56" s="2" t="s">
        <v>44</v>
      </c>
      <c r="C56" s="61">
        <v>200</v>
      </c>
      <c r="D56" s="62"/>
      <c r="E56" s="4">
        <v>3.52</v>
      </c>
      <c r="F56" s="4">
        <v>3.72</v>
      </c>
      <c r="G56" s="4">
        <v>25.49</v>
      </c>
      <c r="H56" s="4">
        <v>145.19999999999999</v>
      </c>
      <c r="I56" s="4"/>
      <c r="J56" s="4"/>
      <c r="K56" s="4"/>
      <c r="L56" s="4"/>
      <c r="M56" s="5">
        <v>12</v>
      </c>
      <c r="N56" s="4">
        <v>67.5</v>
      </c>
      <c r="O56" s="4">
        <v>6.2</v>
      </c>
      <c r="P56" s="4">
        <v>0.56000000000000005</v>
      </c>
    </row>
    <row r="57" spans="1:16" ht="15.75" x14ac:dyDescent="0.25">
      <c r="A57" s="15"/>
      <c r="B57" s="8" t="s">
        <v>45</v>
      </c>
      <c r="C57" s="61">
        <f>SUM(C51:D56)</f>
        <v>695</v>
      </c>
      <c r="D57" s="62"/>
      <c r="E57" s="16">
        <f t="shared" ref="E57:P57" si="5">SUM(E51,E52,E54,E64)</f>
        <v>7.73</v>
      </c>
      <c r="F57" s="16">
        <f t="shared" si="5"/>
        <v>5.1800000000000006</v>
      </c>
      <c r="G57" s="16">
        <f t="shared" si="5"/>
        <v>59.39</v>
      </c>
      <c r="H57" s="16">
        <f t="shared" si="5"/>
        <v>309.82</v>
      </c>
      <c r="I57" s="8">
        <f t="shared" si="5"/>
        <v>0.32000000000000006</v>
      </c>
      <c r="J57" s="16">
        <f t="shared" si="5"/>
        <v>39.03</v>
      </c>
      <c r="K57" s="16">
        <f t="shared" si="5"/>
        <v>0.02</v>
      </c>
      <c r="L57" s="16">
        <f t="shared" si="5"/>
        <v>9.0000000000000011E-2</v>
      </c>
      <c r="M57" s="8">
        <f t="shared" si="5"/>
        <v>90.12</v>
      </c>
      <c r="N57" s="16">
        <f t="shared" si="5"/>
        <v>3.3</v>
      </c>
      <c r="O57" s="16">
        <f t="shared" si="5"/>
        <v>32.700000000000003</v>
      </c>
      <c r="P57" s="16">
        <f t="shared" si="5"/>
        <v>3.88</v>
      </c>
    </row>
    <row r="58" spans="1:16" ht="15.75" x14ac:dyDescent="0.25">
      <c r="A58" s="76" t="s">
        <v>55</v>
      </c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</row>
    <row r="59" spans="1:16" ht="15.75" x14ac:dyDescent="0.25">
      <c r="A59" s="58" t="s">
        <v>2</v>
      </c>
      <c r="B59" s="58" t="s">
        <v>3</v>
      </c>
      <c r="C59" s="61" t="s">
        <v>4</v>
      </c>
      <c r="D59" s="62"/>
      <c r="E59" s="63" t="s">
        <v>5</v>
      </c>
      <c r="F59" s="64"/>
      <c r="G59" s="65"/>
      <c r="H59" s="58" t="s">
        <v>6</v>
      </c>
      <c r="I59" s="61" t="s">
        <v>7</v>
      </c>
      <c r="J59" s="81"/>
      <c r="K59" s="81"/>
      <c r="L59" s="62"/>
      <c r="M59" s="63" t="s">
        <v>8</v>
      </c>
      <c r="N59" s="64"/>
      <c r="O59" s="64"/>
      <c r="P59" s="65"/>
    </row>
    <row r="60" spans="1:16" x14ac:dyDescent="0.25">
      <c r="A60" s="59"/>
      <c r="B60" s="59"/>
      <c r="C60" s="68" t="s">
        <v>9</v>
      </c>
      <c r="D60" s="69"/>
      <c r="E60" s="58" t="s">
        <v>10</v>
      </c>
      <c r="F60" s="58" t="s">
        <v>11</v>
      </c>
      <c r="G60" s="58" t="s">
        <v>12</v>
      </c>
      <c r="H60" s="59"/>
      <c r="I60" s="66" t="s">
        <v>13</v>
      </c>
      <c r="J60" s="66" t="s">
        <v>14</v>
      </c>
      <c r="K60" s="66" t="s">
        <v>15</v>
      </c>
      <c r="L60" s="66" t="s">
        <v>16</v>
      </c>
      <c r="M60" s="66" t="s">
        <v>17</v>
      </c>
      <c r="N60" s="72" t="s">
        <v>18</v>
      </c>
      <c r="O60" s="72" t="s">
        <v>19</v>
      </c>
      <c r="P60" s="66" t="s">
        <v>20</v>
      </c>
    </row>
    <row r="61" spans="1:16" x14ac:dyDescent="0.25">
      <c r="A61" s="60"/>
      <c r="B61" s="60"/>
      <c r="C61" s="70"/>
      <c r="D61" s="71"/>
      <c r="E61" s="60"/>
      <c r="F61" s="60"/>
      <c r="G61" s="60"/>
      <c r="H61" s="60"/>
      <c r="I61" s="67"/>
      <c r="J61" s="67"/>
      <c r="K61" s="67"/>
      <c r="L61" s="67"/>
      <c r="M61" s="67"/>
      <c r="N61" s="73"/>
      <c r="O61" s="73"/>
      <c r="P61" s="67"/>
    </row>
    <row r="62" spans="1:16" ht="15.75" x14ac:dyDescent="0.25">
      <c r="A62" s="2" t="s">
        <v>21</v>
      </c>
      <c r="B62" s="2" t="s">
        <v>39</v>
      </c>
      <c r="C62" s="74">
        <v>150</v>
      </c>
      <c r="D62" s="75"/>
      <c r="E62" s="7">
        <v>8</v>
      </c>
      <c r="F62" s="7">
        <v>7.5</v>
      </c>
      <c r="G62" s="7">
        <v>48.4</v>
      </c>
      <c r="H62" s="7">
        <v>293</v>
      </c>
      <c r="I62" s="7">
        <v>0.18</v>
      </c>
      <c r="J62" s="7"/>
      <c r="K62" s="7">
        <v>0.4</v>
      </c>
      <c r="L62" s="7">
        <v>1.4</v>
      </c>
      <c r="M62" s="7">
        <v>27.7</v>
      </c>
      <c r="N62" s="7">
        <v>118.9</v>
      </c>
      <c r="O62" s="7">
        <v>33.6</v>
      </c>
      <c r="P62" s="7">
        <v>1.8</v>
      </c>
    </row>
    <row r="63" spans="1:16" ht="31.5" x14ac:dyDescent="0.25">
      <c r="A63" s="2" t="s">
        <v>23</v>
      </c>
      <c r="B63" s="2" t="s">
        <v>46</v>
      </c>
      <c r="C63" s="61">
        <v>60</v>
      </c>
      <c r="D63" s="62"/>
      <c r="E63" s="4">
        <v>10.1</v>
      </c>
      <c r="F63" s="4">
        <v>8.6</v>
      </c>
      <c r="G63" s="4">
        <v>2.2999999999999998</v>
      </c>
      <c r="H63" s="4">
        <v>127.2</v>
      </c>
      <c r="I63" s="4">
        <v>0.1</v>
      </c>
      <c r="J63" s="4">
        <v>0</v>
      </c>
      <c r="K63" s="4">
        <v>6.0000000000000001E-3</v>
      </c>
      <c r="L63" s="4">
        <v>0.3</v>
      </c>
      <c r="M63" s="4">
        <v>24.38</v>
      </c>
      <c r="N63" s="4">
        <v>193.3</v>
      </c>
      <c r="O63" s="4">
        <v>29.91</v>
      </c>
      <c r="P63" s="4">
        <v>2.79</v>
      </c>
    </row>
    <row r="64" spans="1:16" ht="15.75" x14ac:dyDescent="0.25">
      <c r="A64" s="2" t="s">
        <v>25</v>
      </c>
      <c r="B64" s="2" t="s">
        <v>35</v>
      </c>
      <c r="C64" s="74">
        <v>200</v>
      </c>
      <c r="D64" s="75"/>
      <c r="E64" s="7">
        <v>0.2</v>
      </c>
      <c r="F64" s="7">
        <v>0</v>
      </c>
      <c r="G64" s="7">
        <v>14</v>
      </c>
      <c r="H64" s="7">
        <v>56</v>
      </c>
      <c r="I64" s="7"/>
      <c r="J64" s="7"/>
      <c r="K64" s="7"/>
      <c r="L64" s="7"/>
      <c r="M64" s="7">
        <v>12</v>
      </c>
      <c r="N64" s="7"/>
      <c r="O64" s="7">
        <v>6.2</v>
      </c>
      <c r="P64" s="7">
        <v>2.4</v>
      </c>
    </row>
    <row r="65" spans="1:16" ht="31.5" x14ac:dyDescent="0.25">
      <c r="A65" s="2" t="s">
        <v>27</v>
      </c>
      <c r="B65" s="2" t="s">
        <v>38</v>
      </c>
      <c r="C65" s="61">
        <v>60</v>
      </c>
      <c r="D65" s="62"/>
      <c r="E65" s="4">
        <v>1.47</v>
      </c>
      <c r="F65" s="4">
        <v>0.09</v>
      </c>
      <c r="G65" s="4">
        <v>3.36</v>
      </c>
      <c r="H65" s="4">
        <v>20.399999999999999</v>
      </c>
      <c r="I65" s="4">
        <v>0.02</v>
      </c>
      <c r="J65" s="4">
        <v>16.5</v>
      </c>
      <c r="K65" s="2">
        <v>0.02</v>
      </c>
      <c r="L65" s="4">
        <v>7.0000000000000007E-2</v>
      </c>
      <c r="M65" s="4">
        <v>18.52</v>
      </c>
      <c r="N65" s="4">
        <v>3.3</v>
      </c>
      <c r="O65" s="4">
        <v>11.1</v>
      </c>
      <c r="P65" s="4">
        <v>0.39</v>
      </c>
    </row>
    <row r="66" spans="1:16" ht="15.75" x14ac:dyDescent="0.25">
      <c r="A66" s="2" t="s">
        <v>28</v>
      </c>
      <c r="B66" s="2" t="s">
        <v>34</v>
      </c>
      <c r="C66" s="61">
        <v>100</v>
      </c>
      <c r="D66" s="62"/>
      <c r="E66" s="4">
        <v>0.4</v>
      </c>
      <c r="F66" s="22">
        <v>0.4</v>
      </c>
      <c r="G66" s="4">
        <v>9.8000000000000007</v>
      </c>
      <c r="H66" s="4">
        <v>44</v>
      </c>
      <c r="I66" s="4">
        <v>0.06</v>
      </c>
      <c r="J66" s="21"/>
      <c r="K66" s="3">
        <v>0.2</v>
      </c>
      <c r="L66" s="4"/>
      <c r="M66" s="4">
        <v>38</v>
      </c>
      <c r="N66" s="3">
        <v>17</v>
      </c>
      <c r="O66" s="4">
        <v>11</v>
      </c>
      <c r="P66" s="4">
        <v>0.4</v>
      </c>
    </row>
    <row r="67" spans="1:16" ht="15.75" x14ac:dyDescent="0.25">
      <c r="A67" s="2" t="s">
        <v>30</v>
      </c>
      <c r="B67" s="2" t="s">
        <v>31</v>
      </c>
      <c r="C67" s="74">
        <v>60</v>
      </c>
      <c r="D67" s="75"/>
      <c r="E67" s="7">
        <v>3.42</v>
      </c>
      <c r="F67" s="7">
        <v>0.36</v>
      </c>
      <c r="G67" s="7">
        <v>22.14</v>
      </c>
      <c r="H67" s="7">
        <v>105.7</v>
      </c>
      <c r="I67" s="7">
        <v>0.02</v>
      </c>
      <c r="J67" s="7">
        <v>0</v>
      </c>
      <c r="K67" s="7">
        <v>0</v>
      </c>
      <c r="L67" s="7">
        <v>0.02</v>
      </c>
      <c r="M67" s="7">
        <v>0</v>
      </c>
      <c r="N67" s="7">
        <v>0</v>
      </c>
      <c r="O67" s="7">
        <v>0</v>
      </c>
      <c r="P67" s="7">
        <v>0.05</v>
      </c>
    </row>
    <row r="68" spans="1:16" ht="15.75" x14ac:dyDescent="0.25">
      <c r="A68" s="8"/>
      <c r="B68" s="8" t="s">
        <v>32</v>
      </c>
      <c r="C68" s="61">
        <f>SUM(C62:D67)</f>
        <v>630</v>
      </c>
      <c r="D68" s="62"/>
      <c r="E68" s="16">
        <f t="shared" ref="E68:P68" si="6">SUM(E62,E63,E64,E67)</f>
        <v>21.72</v>
      </c>
      <c r="F68" s="16">
        <f t="shared" si="6"/>
        <v>16.46</v>
      </c>
      <c r="G68" s="16">
        <f t="shared" si="6"/>
        <v>86.839999999999989</v>
      </c>
      <c r="H68" s="16">
        <f t="shared" si="6"/>
        <v>581.9</v>
      </c>
      <c r="I68" s="16">
        <f t="shared" si="6"/>
        <v>0.30000000000000004</v>
      </c>
      <c r="J68" s="16">
        <f t="shared" si="6"/>
        <v>0</v>
      </c>
      <c r="K68" s="8">
        <f t="shared" si="6"/>
        <v>0.40600000000000003</v>
      </c>
      <c r="L68" s="16">
        <f t="shared" si="6"/>
        <v>1.72</v>
      </c>
      <c r="M68" s="16">
        <f>SUM(M62,N63,M64,M67)</f>
        <v>233</v>
      </c>
      <c r="N68" s="16">
        <f>SUM(N62,N63,N64,N67)</f>
        <v>312.20000000000005</v>
      </c>
      <c r="O68" s="16">
        <f t="shared" si="6"/>
        <v>69.710000000000008</v>
      </c>
      <c r="P68" s="16">
        <f t="shared" si="6"/>
        <v>7.04</v>
      </c>
    </row>
  </sheetData>
  <mergeCells count="166">
    <mergeCell ref="A1:E1"/>
    <mergeCell ref="N3:O3"/>
    <mergeCell ref="C22:D22"/>
    <mergeCell ref="C64:D64"/>
    <mergeCell ref="C65:D65"/>
    <mergeCell ref="C66:D66"/>
    <mergeCell ref="C67:D67"/>
    <mergeCell ref="C68:D68"/>
    <mergeCell ref="A3:G3"/>
    <mergeCell ref="M60:M61"/>
    <mergeCell ref="N60:N61"/>
    <mergeCell ref="O60:O61"/>
    <mergeCell ref="C54:D54"/>
    <mergeCell ref="C55:D55"/>
    <mergeCell ref="C56:D56"/>
    <mergeCell ref="C57:D57"/>
    <mergeCell ref="A58:P58"/>
    <mergeCell ref="A59:A61"/>
    <mergeCell ref="B59:B61"/>
    <mergeCell ref="N49:N50"/>
    <mergeCell ref="O49:O50"/>
    <mergeCell ref="P49:P50"/>
    <mergeCell ref="C51:D51"/>
    <mergeCell ref="C52:D52"/>
    <mergeCell ref="P60:P61"/>
    <mergeCell ref="C62:D62"/>
    <mergeCell ref="C63:D63"/>
    <mergeCell ref="I59:L59"/>
    <mergeCell ref="M59:P59"/>
    <mergeCell ref="C60:D61"/>
    <mergeCell ref="E60:E61"/>
    <mergeCell ref="F60:F61"/>
    <mergeCell ref="G60:G61"/>
    <mergeCell ref="I60:I61"/>
    <mergeCell ref="J60:J61"/>
    <mergeCell ref="K60:K61"/>
    <mergeCell ref="L60:L61"/>
    <mergeCell ref="C59:D59"/>
    <mergeCell ref="E59:G59"/>
    <mergeCell ref="H59:H61"/>
    <mergeCell ref="C53:D53"/>
    <mergeCell ref="M48:P48"/>
    <mergeCell ref="C49:D50"/>
    <mergeCell ref="E49:E50"/>
    <mergeCell ref="F49:F50"/>
    <mergeCell ref="G49:G50"/>
    <mergeCell ref="I49:I50"/>
    <mergeCell ref="J49:J50"/>
    <mergeCell ref="K49:K50"/>
    <mergeCell ref="L49:L50"/>
    <mergeCell ref="M49:M50"/>
    <mergeCell ref="A48:A50"/>
    <mergeCell ref="B48:B50"/>
    <mergeCell ref="C48:D48"/>
    <mergeCell ref="E48:G48"/>
    <mergeCell ref="H48:H50"/>
    <mergeCell ref="I48:L48"/>
    <mergeCell ref="C42:D42"/>
    <mergeCell ref="C43:D43"/>
    <mergeCell ref="C44:D44"/>
    <mergeCell ref="C45:D45"/>
    <mergeCell ref="C46:D46"/>
    <mergeCell ref="A47:P47"/>
    <mergeCell ref="C40:D40"/>
    <mergeCell ref="C41:D41"/>
    <mergeCell ref="I37:L37"/>
    <mergeCell ref="M37:P37"/>
    <mergeCell ref="C38:D39"/>
    <mergeCell ref="E38:E39"/>
    <mergeCell ref="F38:F39"/>
    <mergeCell ref="G38:G39"/>
    <mergeCell ref="I38:I39"/>
    <mergeCell ref="J38:J39"/>
    <mergeCell ref="K38:K39"/>
    <mergeCell ref="L38:L39"/>
    <mergeCell ref="C32:D32"/>
    <mergeCell ref="C33:D33"/>
    <mergeCell ref="C34:D34"/>
    <mergeCell ref="C35:D35"/>
    <mergeCell ref="A36:P36"/>
    <mergeCell ref="A37:A39"/>
    <mergeCell ref="B37:B39"/>
    <mergeCell ref="C37:D37"/>
    <mergeCell ref="E37:G37"/>
    <mergeCell ref="H37:H39"/>
    <mergeCell ref="M38:M39"/>
    <mergeCell ref="N38:N39"/>
    <mergeCell ref="O38:O39"/>
    <mergeCell ref="P38:P39"/>
    <mergeCell ref="C29:D29"/>
    <mergeCell ref="C30:D30"/>
    <mergeCell ref="C31:D31"/>
    <mergeCell ref="M26:P26"/>
    <mergeCell ref="C27:D28"/>
    <mergeCell ref="E27:E28"/>
    <mergeCell ref="F27:F28"/>
    <mergeCell ref="G27:G28"/>
    <mergeCell ref="I27:I28"/>
    <mergeCell ref="J27:J28"/>
    <mergeCell ref="K27:K28"/>
    <mergeCell ref="L27:L28"/>
    <mergeCell ref="M27:M28"/>
    <mergeCell ref="C21:D21"/>
    <mergeCell ref="C23:D23"/>
    <mergeCell ref="C24:D24"/>
    <mergeCell ref="A25:P25"/>
    <mergeCell ref="A26:A28"/>
    <mergeCell ref="B26:B28"/>
    <mergeCell ref="C26:D26"/>
    <mergeCell ref="E26:G26"/>
    <mergeCell ref="H26:H28"/>
    <mergeCell ref="I26:L26"/>
    <mergeCell ref="N27:N28"/>
    <mergeCell ref="O27:O28"/>
    <mergeCell ref="P27:P28"/>
    <mergeCell ref="C18:D18"/>
    <mergeCell ref="C19:D19"/>
    <mergeCell ref="C20:D20"/>
    <mergeCell ref="M15:P15"/>
    <mergeCell ref="C16:D17"/>
    <mergeCell ref="E16:E17"/>
    <mergeCell ref="F16:F17"/>
    <mergeCell ref="G16:G17"/>
    <mergeCell ref="I16:I17"/>
    <mergeCell ref="J16:J17"/>
    <mergeCell ref="K16:K17"/>
    <mergeCell ref="L16:L17"/>
    <mergeCell ref="M16:M17"/>
    <mergeCell ref="A15:A17"/>
    <mergeCell ref="B15:B17"/>
    <mergeCell ref="C15:D15"/>
    <mergeCell ref="E15:G15"/>
    <mergeCell ref="H15:H17"/>
    <mergeCell ref="I15:L15"/>
    <mergeCell ref="C10:D10"/>
    <mergeCell ref="C11:D11"/>
    <mergeCell ref="C12:D12"/>
    <mergeCell ref="C13:D13"/>
    <mergeCell ref="A14:P14"/>
    <mergeCell ref="N16:N17"/>
    <mergeCell ref="O16:O17"/>
    <mergeCell ref="P16:P17"/>
    <mergeCell ref="C8:D8"/>
    <mergeCell ref="C9:D9"/>
    <mergeCell ref="I5:L5"/>
    <mergeCell ref="M5:P5"/>
    <mergeCell ref="C6:D7"/>
    <mergeCell ref="E6:E7"/>
    <mergeCell ref="F6:F7"/>
    <mergeCell ref="G6:G7"/>
    <mergeCell ref="I6:I7"/>
    <mergeCell ref="J6:J7"/>
    <mergeCell ref="K6:K7"/>
    <mergeCell ref="L6:L7"/>
    <mergeCell ref="A2:H2"/>
    <mergeCell ref="L2:P2"/>
    <mergeCell ref="A4:P4"/>
    <mergeCell ref="A5:A7"/>
    <mergeCell ref="B5:B7"/>
    <mergeCell ref="C5:D5"/>
    <mergeCell ref="E5:G5"/>
    <mergeCell ref="H5:H7"/>
    <mergeCell ref="M6:M7"/>
    <mergeCell ref="N6:N7"/>
    <mergeCell ref="O6:O7"/>
    <mergeCell ref="P6:P7"/>
  </mergeCells>
  <pageMargins left="0.7" right="0.7" top="0.75" bottom="0.75" header="0.3" footer="0.3"/>
  <pageSetup paperSize="9" scale="61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8"/>
  <sheetViews>
    <sheetView topLeftCell="A22" workbookViewId="0">
      <selection activeCell="P67" sqref="P67"/>
    </sheetView>
  </sheetViews>
  <sheetFormatPr defaultRowHeight="15" x14ac:dyDescent="0.25"/>
  <cols>
    <col min="1" max="1" width="6.140625" customWidth="1"/>
    <col min="2" max="2" width="23.7109375" customWidth="1"/>
    <col min="8" max="8" width="12.42578125" customWidth="1"/>
    <col min="9" max="9" width="6.28515625" customWidth="1"/>
    <col min="10" max="10" width="5" customWidth="1"/>
    <col min="11" max="11" width="6.5703125" customWidth="1"/>
    <col min="12" max="12" width="5.5703125" customWidth="1"/>
    <col min="13" max="13" width="8.85546875" customWidth="1"/>
    <col min="14" max="14" width="8.42578125" customWidth="1"/>
    <col min="15" max="15" width="8.85546875" customWidth="1"/>
    <col min="16" max="16" width="6.85546875" customWidth="1"/>
  </cols>
  <sheetData>
    <row r="1" spans="1:16" ht="15.75" x14ac:dyDescent="0.25">
      <c r="A1" s="82" t="s">
        <v>0</v>
      </c>
      <c r="B1" s="82"/>
      <c r="C1" s="82"/>
      <c r="D1" s="82"/>
      <c r="E1" s="82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 x14ac:dyDescent="0.5">
      <c r="A2" s="54" t="s">
        <v>47</v>
      </c>
      <c r="B2" s="54"/>
      <c r="C2" s="54"/>
      <c r="D2" s="54"/>
      <c r="E2" s="54"/>
      <c r="F2" s="54"/>
      <c r="G2" s="54"/>
      <c r="H2" s="54"/>
      <c r="I2" s="1"/>
      <c r="J2" s="1"/>
      <c r="K2" s="1"/>
      <c r="L2" s="55" t="s">
        <v>1</v>
      </c>
      <c r="M2" s="55"/>
      <c r="N2" s="55"/>
      <c r="O2" s="55"/>
      <c r="P2" s="55"/>
    </row>
    <row r="3" spans="1:16" ht="25.5" x14ac:dyDescent="0.5">
      <c r="A3" s="85" t="s">
        <v>48</v>
      </c>
      <c r="B3" s="85"/>
      <c r="C3" s="85"/>
      <c r="D3" s="85"/>
      <c r="E3" s="85"/>
      <c r="F3" s="85"/>
      <c r="G3" s="85"/>
      <c r="H3" s="17"/>
      <c r="I3" s="1"/>
      <c r="J3" s="1"/>
      <c r="K3" s="1"/>
      <c r="L3" s="18"/>
      <c r="M3" s="18"/>
      <c r="N3" s="83" t="s">
        <v>49</v>
      </c>
      <c r="O3" s="84"/>
      <c r="P3" s="18"/>
    </row>
    <row r="4" spans="1:16" ht="18.75" x14ac:dyDescent="0.25">
      <c r="A4" s="56" t="s">
        <v>66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ht="18.75" x14ac:dyDescent="0.25">
      <c r="A5" s="88" t="s">
        <v>2</v>
      </c>
      <c r="B5" s="89" t="s">
        <v>3</v>
      </c>
      <c r="C5" s="92" t="s">
        <v>4</v>
      </c>
      <c r="D5" s="93"/>
      <c r="E5" s="94" t="s">
        <v>5</v>
      </c>
      <c r="F5" s="95"/>
      <c r="G5" s="96"/>
      <c r="H5" s="89" t="s">
        <v>6</v>
      </c>
      <c r="I5" s="94" t="s">
        <v>7</v>
      </c>
      <c r="J5" s="95"/>
      <c r="K5" s="95"/>
      <c r="L5" s="96"/>
      <c r="M5" s="94" t="s">
        <v>8</v>
      </c>
      <c r="N5" s="95"/>
      <c r="O5" s="95"/>
      <c r="P5" s="96"/>
    </row>
    <row r="6" spans="1:16" x14ac:dyDescent="0.25">
      <c r="A6" s="88"/>
      <c r="B6" s="90"/>
      <c r="C6" s="101" t="s">
        <v>9</v>
      </c>
      <c r="D6" s="102"/>
      <c r="E6" s="89" t="s">
        <v>10</v>
      </c>
      <c r="F6" s="105" t="s">
        <v>11</v>
      </c>
      <c r="G6" s="89" t="s">
        <v>12</v>
      </c>
      <c r="H6" s="90"/>
      <c r="I6" s="105" t="s">
        <v>13</v>
      </c>
      <c r="J6" s="97" t="s">
        <v>14</v>
      </c>
      <c r="K6" s="97" t="s">
        <v>15</v>
      </c>
      <c r="L6" s="97" t="s">
        <v>16</v>
      </c>
      <c r="M6" s="97" t="s">
        <v>17</v>
      </c>
      <c r="N6" s="97" t="s">
        <v>18</v>
      </c>
      <c r="O6" s="97" t="s">
        <v>19</v>
      </c>
      <c r="P6" s="97" t="s">
        <v>20</v>
      </c>
    </row>
    <row r="7" spans="1:16" x14ac:dyDescent="0.25">
      <c r="A7" s="88"/>
      <c r="B7" s="91"/>
      <c r="C7" s="103"/>
      <c r="D7" s="104"/>
      <c r="E7" s="91"/>
      <c r="F7" s="106"/>
      <c r="G7" s="91"/>
      <c r="H7" s="91"/>
      <c r="I7" s="106"/>
      <c r="J7" s="98"/>
      <c r="K7" s="98"/>
      <c r="L7" s="98"/>
      <c r="M7" s="98"/>
      <c r="N7" s="98"/>
      <c r="O7" s="98"/>
      <c r="P7" s="98"/>
    </row>
    <row r="8" spans="1:16" ht="18.75" x14ac:dyDescent="0.25">
      <c r="A8" s="25" t="s">
        <v>21</v>
      </c>
      <c r="B8" s="25" t="s">
        <v>58</v>
      </c>
      <c r="C8" s="99">
        <v>150</v>
      </c>
      <c r="D8" s="100"/>
      <c r="E8" s="26">
        <v>8</v>
      </c>
      <c r="F8" s="26">
        <v>7.5</v>
      </c>
      <c r="G8" s="26">
        <v>48.4</v>
      </c>
      <c r="H8" s="26">
        <v>293</v>
      </c>
      <c r="I8" s="26">
        <v>0.18</v>
      </c>
      <c r="J8" s="26"/>
      <c r="K8" s="26">
        <v>0.4</v>
      </c>
      <c r="L8" s="26">
        <v>1.4</v>
      </c>
      <c r="M8" s="26">
        <v>27.7</v>
      </c>
      <c r="N8" s="26">
        <v>118.9</v>
      </c>
      <c r="O8" s="26">
        <v>33.6</v>
      </c>
      <c r="P8" s="26">
        <v>1.8</v>
      </c>
    </row>
    <row r="9" spans="1:16" ht="37.5" x14ac:dyDescent="0.25">
      <c r="A9" s="27" t="s">
        <v>23</v>
      </c>
      <c r="B9" s="25" t="s">
        <v>38</v>
      </c>
      <c r="C9" s="92">
        <v>60</v>
      </c>
      <c r="D9" s="93"/>
      <c r="E9" s="28">
        <v>1.47</v>
      </c>
      <c r="F9" s="28">
        <v>0.09</v>
      </c>
      <c r="G9" s="28">
        <v>3.36</v>
      </c>
      <c r="H9" s="25">
        <v>20.399999999999999</v>
      </c>
      <c r="I9" s="25">
        <v>0.02</v>
      </c>
      <c r="J9" s="25">
        <v>16.5</v>
      </c>
      <c r="K9" s="25">
        <v>0.02</v>
      </c>
      <c r="L9" s="25">
        <v>7.0000000000000007E-2</v>
      </c>
      <c r="M9" s="25">
        <v>18.52</v>
      </c>
      <c r="N9" s="27">
        <v>3.3</v>
      </c>
      <c r="O9" s="25">
        <v>11.1</v>
      </c>
      <c r="P9" s="25">
        <v>0.39</v>
      </c>
    </row>
    <row r="10" spans="1:16" ht="18.75" x14ac:dyDescent="0.3">
      <c r="A10" s="25" t="s">
        <v>25</v>
      </c>
      <c r="B10" s="27" t="s">
        <v>29</v>
      </c>
      <c r="C10" s="92">
        <v>100</v>
      </c>
      <c r="D10" s="93"/>
      <c r="E10" s="27">
        <v>1.5</v>
      </c>
      <c r="F10" s="29">
        <v>0.1</v>
      </c>
      <c r="G10" s="27">
        <v>21.8</v>
      </c>
      <c r="H10" s="27">
        <v>94.5</v>
      </c>
      <c r="I10" s="30">
        <v>0.04</v>
      </c>
      <c r="J10" s="27">
        <v>1.3</v>
      </c>
      <c r="K10" s="30">
        <v>0.01</v>
      </c>
      <c r="L10" s="27">
        <v>0.4</v>
      </c>
      <c r="M10" s="27">
        <v>91.5</v>
      </c>
      <c r="N10" s="27">
        <v>0.6</v>
      </c>
      <c r="O10" s="27">
        <v>14</v>
      </c>
      <c r="P10" s="27">
        <v>0.6</v>
      </c>
    </row>
    <row r="11" spans="1:16" ht="18.75" x14ac:dyDescent="0.25">
      <c r="A11" s="25" t="s">
        <v>27</v>
      </c>
      <c r="B11" s="25" t="s">
        <v>35</v>
      </c>
      <c r="C11" s="99">
        <v>200</v>
      </c>
      <c r="D11" s="100"/>
      <c r="E11" s="26">
        <v>0.2</v>
      </c>
      <c r="F11" s="26">
        <v>0</v>
      </c>
      <c r="G11" s="26">
        <v>14</v>
      </c>
      <c r="H11" s="26">
        <v>56</v>
      </c>
      <c r="I11" s="26"/>
      <c r="J11" s="26"/>
      <c r="K11" s="26"/>
      <c r="L11" s="26"/>
      <c r="M11" s="26">
        <v>12</v>
      </c>
      <c r="N11" s="26"/>
      <c r="O11" s="26">
        <v>6.2</v>
      </c>
      <c r="P11" s="26">
        <v>2.4</v>
      </c>
    </row>
    <row r="12" spans="1:16" ht="37.5" x14ac:dyDescent="0.25">
      <c r="A12" s="31" t="s">
        <v>28</v>
      </c>
      <c r="B12" s="25" t="s">
        <v>31</v>
      </c>
      <c r="C12" s="99">
        <v>65</v>
      </c>
      <c r="D12" s="100"/>
      <c r="E12" s="26">
        <v>3.42</v>
      </c>
      <c r="F12" s="26">
        <v>0.36</v>
      </c>
      <c r="G12" s="26">
        <v>22.14</v>
      </c>
      <c r="H12" s="26">
        <v>105.7</v>
      </c>
      <c r="I12" s="26">
        <v>0.02</v>
      </c>
      <c r="J12" s="26">
        <v>0</v>
      </c>
      <c r="K12" s="26">
        <v>0</v>
      </c>
      <c r="L12" s="26">
        <v>0.02</v>
      </c>
      <c r="M12" s="26">
        <v>0</v>
      </c>
      <c r="N12" s="26">
        <v>0</v>
      </c>
      <c r="O12" s="26">
        <v>0</v>
      </c>
      <c r="P12" s="26">
        <v>0.05</v>
      </c>
    </row>
    <row r="13" spans="1:16" ht="18.75" x14ac:dyDescent="0.25">
      <c r="A13" s="32"/>
      <c r="B13" s="32" t="s">
        <v>32</v>
      </c>
      <c r="C13" s="107">
        <f>SUM(C8:C12)</f>
        <v>575</v>
      </c>
      <c r="D13" s="108"/>
      <c r="E13" s="33">
        <f t="shared" ref="E13:P13" si="0">SUM(E8:E12)</f>
        <v>14.59</v>
      </c>
      <c r="F13" s="33">
        <f t="shared" si="0"/>
        <v>8.0499999999999989</v>
      </c>
      <c r="G13" s="33">
        <f t="shared" si="0"/>
        <v>109.7</v>
      </c>
      <c r="H13" s="33">
        <f t="shared" si="0"/>
        <v>569.6</v>
      </c>
      <c r="I13" s="33">
        <f t="shared" si="0"/>
        <v>0.26</v>
      </c>
      <c r="J13" s="33">
        <f t="shared" si="0"/>
        <v>17.8</v>
      </c>
      <c r="K13" s="33">
        <f t="shared" si="0"/>
        <v>0.43000000000000005</v>
      </c>
      <c r="L13" s="33">
        <f t="shared" si="0"/>
        <v>1.8900000000000001</v>
      </c>
      <c r="M13" s="33">
        <f t="shared" si="0"/>
        <v>149.72</v>
      </c>
      <c r="N13" s="33">
        <f t="shared" si="0"/>
        <v>122.8</v>
      </c>
      <c r="O13" s="33">
        <f t="shared" si="0"/>
        <v>64.900000000000006</v>
      </c>
      <c r="P13" s="33">
        <f t="shared" si="0"/>
        <v>5.2399999999999993</v>
      </c>
    </row>
    <row r="14" spans="1:16" ht="18.75" x14ac:dyDescent="0.25">
      <c r="A14" s="56" t="s">
        <v>67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</row>
    <row r="15" spans="1:16" ht="18.75" x14ac:dyDescent="0.25">
      <c r="A15" s="88" t="s">
        <v>2</v>
      </c>
      <c r="B15" s="89" t="s">
        <v>3</v>
      </c>
      <c r="C15" s="92" t="s">
        <v>4</v>
      </c>
      <c r="D15" s="93"/>
      <c r="E15" s="94" t="s">
        <v>5</v>
      </c>
      <c r="F15" s="95"/>
      <c r="G15" s="96"/>
      <c r="H15" s="89" t="s">
        <v>6</v>
      </c>
      <c r="I15" s="94" t="s">
        <v>7</v>
      </c>
      <c r="J15" s="95"/>
      <c r="K15" s="95"/>
      <c r="L15" s="96"/>
      <c r="M15" s="94" t="s">
        <v>8</v>
      </c>
      <c r="N15" s="95"/>
      <c r="O15" s="95"/>
      <c r="P15" s="96"/>
    </row>
    <row r="16" spans="1:16" x14ac:dyDescent="0.25">
      <c r="A16" s="88"/>
      <c r="B16" s="90"/>
      <c r="C16" s="101" t="s">
        <v>9</v>
      </c>
      <c r="D16" s="102"/>
      <c r="E16" s="89" t="s">
        <v>10</v>
      </c>
      <c r="F16" s="89" t="s">
        <v>11</v>
      </c>
      <c r="G16" s="89" t="s">
        <v>12</v>
      </c>
      <c r="H16" s="90"/>
      <c r="I16" s="97" t="s">
        <v>13</v>
      </c>
      <c r="J16" s="97" t="s">
        <v>14</v>
      </c>
      <c r="K16" s="97" t="s">
        <v>15</v>
      </c>
      <c r="L16" s="97" t="s">
        <v>16</v>
      </c>
      <c r="M16" s="97" t="s">
        <v>17</v>
      </c>
      <c r="N16" s="97" t="s">
        <v>18</v>
      </c>
      <c r="O16" s="97" t="s">
        <v>19</v>
      </c>
      <c r="P16" s="97" t="s">
        <v>20</v>
      </c>
    </row>
    <row r="17" spans="1:16" x14ac:dyDescent="0.25">
      <c r="A17" s="88"/>
      <c r="B17" s="91"/>
      <c r="C17" s="103"/>
      <c r="D17" s="104"/>
      <c r="E17" s="91"/>
      <c r="F17" s="91"/>
      <c r="G17" s="91"/>
      <c r="H17" s="91"/>
      <c r="I17" s="98"/>
      <c r="J17" s="98"/>
      <c r="K17" s="98"/>
      <c r="L17" s="98"/>
      <c r="M17" s="98"/>
      <c r="N17" s="98"/>
      <c r="O17" s="98"/>
      <c r="P17" s="98"/>
    </row>
    <row r="18" spans="1:16" ht="56.25" x14ac:dyDescent="0.25">
      <c r="A18" s="25" t="s">
        <v>21</v>
      </c>
      <c r="B18" s="25" t="s">
        <v>59</v>
      </c>
      <c r="C18" s="92">
        <v>150</v>
      </c>
      <c r="D18" s="93"/>
      <c r="E18" s="28">
        <v>6.3</v>
      </c>
      <c r="F18" s="28">
        <v>1.6</v>
      </c>
      <c r="G18" s="28">
        <v>27.9</v>
      </c>
      <c r="H18" s="28">
        <v>151.4</v>
      </c>
      <c r="I18" s="27">
        <v>0.2</v>
      </c>
      <c r="J18" s="27"/>
      <c r="K18" s="27"/>
      <c r="L18" s="27">
        <v>0.4</v>
      </c>
      <c r="M18" s="27">
        <v>15.4</v>
      </c>
      <c r="N18" s="27"/>
      <c r="O18" s="27">
        <v>15.4</v>
      </c>
      <c r="P18" s="27">
        <v>3.3</v>
      </c>
    </row>
    <row r="19" spans="1:16" ht="56.25" x14ac:dyDescent="0.3">
      <c r="A19" s="25" t="s">
        <v>23</v>
      </c>
      <c r="B19" s="34" t="s">
        <v>24</v>
      </c>
      <c r="C19" s="92">
        <v>75</v>
      </c>
      <c r="D19" s="93"/>
      <c r="E19" s="27">
        <v>11.48</v>
      </c>
      <c r="F19" s="27">
        <v>4.0199999999999996</v>
      </c>
      <c r="G19" s="27">
        <v>4.63</v>
      </c>
      <c r="H19" s="27">
        <v>103.35</v>
      </c>
      <c r="I19" s="27">
        <v>0.12</v>
      </c>
      <c r="J19" s="27">
        <v>3.24</v>
      </c>
      <c r="K19" s="27">
        <v>0.21</v>
      </c>
      <c r="L19" s="27" t="s">
        <v>40</v>
      </c>
      <c r="M19" s="27" t="s">
        <v>41</v>
      </c>
      <c r="N19" s="27" t="s">
        <v>42</v>
      </c>
      <c r="O19" s="27">
        <v>0.2</v>
      </c>
      <c r="P19" s="27">
        <v>0.68</v>
      </c>
    </row>
    <row r="20" spans="1:16" ht="18.75" x14ac:dyDescent="0.25">
      <c r="A20" s="25"/>
      <c r="B20" s="35"/>
      <c r="C20" s="109"/>
      <c r="D20" s="110"/>
      <c r="E20" s="36"/>
      <c r="F20" s="36"/>
      <c r="G20" s="36"/>
      <c r="H20" s="37"/>
      <c r="I20" s="38"/>
      <c r="J20" s="38"/>
      <c r="K20" s="38"/>
      <c r="L20" s="38"/>
      <c r="M20" s="38"/>
      <c r="N20" s="38"/>
      <c r="O20" s="38"/>
      <c r="P20" s="38"/>
    </row>
    <row r="21" spans="1:16" ht="18.75" x14ac:dyDescent="0.25">
      <c r="A21" s="25">
        <v>3</v>
      </c>
      <c r="B21" s="25" t="s">
        <v>34</v>
      </c>
      <c r="C21" s="92">
        <v>100</v>
      </c>
      <c r="D21" s="93"/>
      <c r="E21" s="28">
        <v>0.4</v>
      </c>
      <c r="F21" s="39">
        <v>0.4</v>
      </c>
      <c r="G21" s="28">
        <v>9.8000000000000007</v>
      </c>
      <c r="H21" s="28">
        <v>44</v>
      </c>
      <c r="I21" s="28">
        <v>0.06</v>
      </c>
      <c r="K21" s="28">
        <v>0.2</v>
      </c>
      <c r="L21" s="28"/>
      <c r="M21" s="28">
        <v>38</v>
      </c>
      <c r="N21" s="28">
        <v>17</v>
      </c>
      <c r="O21" s="28">
        <v>11</v>
      </c>
      <c r="P21" s="28">
        <v>0.4</v>
      </c>
    </row>
    <row r="22" spans="1:16" ht="18.75" x14ac:dyDescent="0.25">
      <c r="A22" s="25">
        <v>4</v>
      </c>
      <c r="B22" s="25" t="s">
        <v>35</v>
      </c>
      <c r="C22" s="99">
        <v>200</v>
      </c>
      <c r="D22" s="100"/>
      <c r="E22" s="26">
        <v>0.2</v>
      </c>
      <c r="F22" s="26">
        <v>0</v>
      </c>
      <c r="G22" s="26">
        <v>14</v>
      </c>
      <c r="H22" s="40">
        <v>56</v>
      </c>
      <c r="I22" s="26"/>
      <c r="J22" s="26"/>
      <c r="K22" s="26"/>
      <c r="L22" s="26"/>
      <c r="M22" s="26">
        <v>12</v>
      </c>
      <c r="N22" s="26"/>
      <c r="O22" s="26">
        <v>6.2</v>
      </c>
      <c r="P22" s="26">
        <v>2.4</v>
      </c>
    </row>
    <row r="23" spans="1:16" ht="18.75" x14ac:dyDescent="0.25">
      <c r="A23" s="25">
        <v>5</v>
      </c>
      <c r="B23" s="25" t="s">
        <v>36</v>
      </c>
      <c r="C23" s="92">
        <v>50</v>
      </c>
      <c r="D23" s="93"/>
      <c r="E23" s="28">
        <v>3.42</v>
      </c>
      <c r="F23" s="28">
        <v>0.36</v>
      </c>
      <c r="G23" s="28">
        <v>22.14</v>
      </c>
      <c r="H23" s="28">
        <v>105.7</v>
      </c>
      <c r="I23" s="25">
        <v>0.02</v>
      </c>
      <c r="J23" s="25">
        <v>0</v>
      </c>
      <c r="K23" s="25">
        <v>0</v>
      </c>
      <c r="L23" s="25">
        <v>0.02</v>
      </c>
      <c r="M23" s="25">
        <v>0</v>
      </c>
      <c r="N23" s="27">
        <v>0</v>
      </c>
      <c r="O23" s="25">
        <v>0</v>
      </c>
      <c r="P23" s="25">
        <v>0.05</v>
      </c>
    </row>
    <row r="24" spans="1:16" ht="18.75" x14ac:dyDescent="0.25">
      <c r="A24" s="32"/>
      <c r="B24" s="32" t="s">
        <v>32</v>
      </c>
      <c r="C24" s="111">
        <f>SUM(C18:D23)</f>
        <v>575</v>
      </c>
      <c r="D24" s="112"/>
      <c r="E24" s="41">
        <f t="shared" ref="E24:P24" si="1">SUM(E18:E23)</f>
        <v>21.799999999999997</v>
      </c>
      <c r="F24" s="41">
        <f t="shared" si="1"/>
        <v>6.38</v>
      </c>
      <c r="G24" s="41">
        <f t="shared" si="1"/>
        <v>78.47</v>
      </c>
      <c r="H24" s="41">
        <f t="shared" si="1"/>
        <v>460.45</v>
      </c>
      <c r="I24" s="41">
        <f t="shared" si="1"/>
        <v>0.4</v>
      </c>
      <c r="J24" s="41">
        <f t="shared" si="1"/>
        <v>3.24</v>
      </c>
      <c r="K24" s="41">
        <f t="shared" si="1"/>
        <v>0.41000000000000003</v>
      </c>
      <c r="L24" s="41">
        <f t="shared" si="1"/>
        <v>0.42000000000000004</v>
      </c>
      <c r="M24" s="41">
        <f t="shared" si="1"/>
        <v>65.400000000000006</v>
      </c>
      <c r="N24" s="41">
        <f t="shared" si="1"/>
        <v>17</v>
      </c>
      <c r="O24" s="41">
        <f t="shared" si="1"/>
        <v>32.800000000000004</v>
      </c>
      <c r="P24" s="41">
        <f t="shared" si="1"/>
        <v>6.8299999999999992</v>
      </c>
    </row>
    <row r="25" spans="1:16" ht="18.75" x14ac:dyDescent="0.25">
      <c r="A25" s="56" t="s">
        <v>68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</row>
    <row r="26" spans="1:16" ht="18.75" x14ac:dyDescent="0.25">
      <c r="A26" s="89" t="s">
        <v>2</v>
      </c>
      <c r="B26" s="89" t="s">
        <v>3</v>
      </c>
      <c r="C26" s="92" t="s">
        <v>4</v>
      </c>
      <c r="D26" s="93"/>
      <c r="E26" s="94" t="s">
        <v>5</v>
      </c>
      <c r="F26" s="95"/>
      <c r="G26" s="96"/>
      <c r="H26" s="89" t="s">
        <v>6</v>
      </c>
      <c r="I26" s="94" t="s">
        <v>7</v>
      </c>
      <c r="J26" s="95"/>
      <c r="K26" s="95"/>
      <c r="L26" s="96"/>
      <c r="M26" s="94" t="s">
        <v>8</v>
      </c>
      <c r="N26" s="95"/>
      <c r="O26" s="95"/>
      <c r="P26" s="96"/>
    </row>
    <row r="27" spans="1:16" x14ac:dyDescent="0.25">
      <c r="A27" s="90"/>
      <c r="B27" s="90"/>
      <c r="C27" s="101" t="s">
        <v>9</v>
      </c>
      <c r="D27" s="102"/>
      <c r="E27" s="89" t="s">
        <v>10</v>
      </c>
      <c r="F27" s="89" t="s">
        <v>11</v>
      </c>
      <c r="G27" s="89" t="s">
        <v>12</v>
      </c>
      <c r="H27" s="90"/>
      <c r="I27" s="97" t="s">
        <v>13</v>
      </c>
      <c r="J27" s="97" t="s">
        <v>14</v>
      </c>
      <c r="K27" s="97" t="s">
        <v>15</v>
      </c>
      <c r="L27" s="97" t="s">
        <v>16</v>
      </c>
      <c r="M27" s="97" t="s">
        <v>17</v>
      </c>
      <c r="N27" s="97" t="s">
        <v>18</v>
      </c>
      <c r="O27" s="97" t="s">
        <v>19</v>
      </c>
      <c r="P27" s="97" t="s">
        <v>20</v>
      </c>
    </row>
    <row r="28" spans="1:16" ht="15.6" customHeight="1" x14ac:dyDescent="0.25">
      <c r="A28" s="91"/>
      <c r="B28" s="91"/>
      <c r="C28" s="103"/>
      <c r="D28" s="104"/>
      <c r="E28" s="91"/>
      <c r="F28" s="91"/>
      <c r="G28" s="91"/>
      <c r="H28" s="91"/>
      <c r="I28" s="98"/>
      <c r="J28" s="98"/>
      <c r="K28" s="98"/>
      <c r="L28" s="98"/>
      <c r="M28" s="98"/>
      <c r="N28" s="98"/>
      <c r="O28" s="98"/>
      <c r="P28" s="98"/>
    </row>
    <row r="29" spans="1:16" ht="37.5" x14ac:dyDescent="0.25">
      <c r="A29" s="27">
        <v>1</v>
      </c>
      <c r="B29" s="27" t="s">
        <v>60</v>
      </c>
      <c r="C29" s="92">
        <v>250</v>
      </c>
      <c r="D29" s="93"/>
      <c r="E29" s="27">
        <v>9.8000000000000007</v>
      </c>
      <c r="F29" s="27">
        <v>6.3</v>
      </c>
      <c r="G29" s="27">
        <v>7.8</v>
      </c>
      <c r="H29" s="42">
        <v>125.3</v>
      </c>
      <c r="I29" s="27">
        <v>1.3</v>
      </c>
      <c r="J29" s="27">
        <v>6.2</v>
      </c>
      <c r="K29" s="27">
        <v>13.3</v>
      </c>
      <c r="L29" s="27">
        <v>0.3</v>
      </c>
      <c r="M29" s="27">
        <v>38.200000000000003</v>
      </c>
      <c r="N29" s="27">
        <v>4.8</v>
      </c>
      <c r="O29" s="27">
        <v>24.68</v>
      </c>
      <c r="P29" s="27">
        <v>1.82</v>
      </c>
    </row>
    <row r="30" spans="1:16" ht="18.75" x14ac:dyDescent="0.25">
      <c r="A30" s="27">
        <v>2</v>
      </c>
      <c r="B30" s="25" t="s">
        <v>37</v>
      </c>
      <c r="C30" s="92">
        <v>40</v>
      </c>
      <c r="D30" s="93"/>
      <c r="E30" s="27">
        <v>2.8</v>
      </c>
      <c r="F30" s="27">
        <v>4.4000000000000004</v>
      </c>
      <c r="G30" s="27">
        <v>29.6</v>
      </c>
      <c r="H30" s="42">
        <v>169.2</v>
      </c>
      <c r="I30" s="28">
        <v>0.03</v>
      </c>
      <c r="J30" s="28">
        <v>8</v>
      </c>
      <c r="K30" s="28">
        <v>0</v>
      </c>
      <c r="L30" s="28">
        <v>0</v>
      </c>
      <c r="M30" s="28">
        <v>0.9</v>
      </c>
      <c r="N30" s="28">
        <v>0.8</v>
      </c>
      <c r="O30" s="28">
        <v>5.2</v>
      </c>
      <c r="P30" s="28">
        <v>0.4</v>
      </c>
    </row>
    <row r="31" spans="1:16" ht="18.75" x14ac:dyDescent="0.25">
      <c r="A31" s="27">
        <v>3</v>
      </c>
      <c r="B31" s="25" t="s">
        <v>35</v>
      </c>
      <c r="C31" s="99">
        <v>200</v>
      </c>
      <c r="D31" s="100"/>
      <c r="E31" s="26">
        <v>0.2</v>
      </c>
      <c r="F31" s="26">
        <v>0</v>
      </c>
      <c r="G31" s="26">
        <v>14</v>
      </c>
      <c r="H31" s="40">
        <v>56</v>
      </c>
      <c r="I31" s="26"/>
      <c r="J31" s="26"/>
      <c r="K31" s="26"/>
      <c r="L31" s="26"/>
      <c r="M31" s="26">
        <v>12</v>
      </c>
      <c r="N31" s="26"/>
      <c r="O31" s="26">
        <v>6.2</v>
      </c>
      <c r="P31" s="26">
        <v>2.4</v>
      </c>
    </row>
    <row r="32" spans="1:16" ht="18.75" x14ac:dyDescent="0.3">
      <c r="A32" s="27">
        <v>4</v>
      </c>
      <c r="B32" s="27" t="s">
        <v>29</v>
      </c>
      <c r="C32" s="92">
        <v>100</v>
      </c>
      <c r="D32" s="93"/>
      <c r="E32" s="27">
        <v>1.5</v>
      </c>
      <c r="F32" s="29">
        <v>0.1</v>
      </c>
      <c r="G32" s="27">
        <v>21.8</v>
      </c>
      <c r="H32" s="27">
        <v>94.5</v>
      </c>
      <c r="I32" s="30">
        <v>0.04</v>
      </c>
      <c r="J32" s="27">
        <v>1.3</v>
      </c>
      <c r="K32" s="30">
        <v>0.01</v>
      </c>
      <c r="L32" s="27">
        <v>0.4</v>
      </c>
      <c r="M32" s="27">
        <v>91.5</v>
      </c>
      <c r="N32" s="27">
        <v>0.6</v>
      </c>
      <c r="O32" s="27">
        <v>14</v>
      </c>
      <c r="P32" s="27">
        <v>0.6</v>
      </c>
    </row>
    <row r="33" spans="1:16" ht="18.75" x14ac:dyDescent="0.3">
      <c r="A33" s="27">
        <v>5</v>
      </c>
      <c r="B33" s="27" t="s">
        <v>65</v>
      </c>
      <c r="C33" s="92">
        <v>18</v>
      </c>
      <c r="D33" s="93"/>
      <c r="E33" s="27">
        <v>2.5</v>
      </c>
      <c r="F33" s="29">
        <v>18</v>
      </c>
      <c r="G33" s="27">
        <v>3.6</v>
      </c>
      <c r="H33" s="27">
        <v>184</v>
      </c>
      <c r="I33" s="53">
        <v>0.47</v>
      </c>
      <c r="J33" s="27">
        <v>0.3</v>
      </c>
      <c r="K33" s="53">
        <v>1</v>
      </c>
      <c r="L33" s="27"/>
      <c r="M33" s="27">
        <v>28.2</v>
      </c>
      <c r="N33" s="27">
        <v>14.2</v>
      </c>
      <c r="O33" s="27">
        <v>2</v>
      </c>
      <c r="P33" s="27">
        <v>0</v>
      </c>
    </row>
    <row r="34" spans="1:16" ht="18.75" x14ac:dyDescent="0.25">
      <c r="A34" s="48">
        <v>6</v>
      </c>
      <c r="B34" s="25"/>
      <c r="C34" s="99"/>
      <c r="D34" s="100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</row>
    <row r="35" spans="1:16" ht="18.75" x14ac:dyDescent="0.25">
      <c r="A35" s="43"/>
      <c r="B35" s="43" t="s">
        <v>32</v>
      </c>
      <c r="C35" s="92">
        <f>C29+C30+C34+C31+C32+C33</f>
        <v>608</v>
      </c>
      <c r="D35" s="93"/>
      <c r="E35" s="44">
        <f>E29+E30+E34+E31+E32+E33</f>
        <v>16.8</v>
      </c>
      <c r="F35" s="44">
        <f>F29+F30+F34+F31+F32+F33</f>
        <v>28.799999999999997</v>
      </c>
      <c r="G35" s="44">
        <f>G29+G30+G34+G31+G32+G33</f>
        <v>76.8</v>
      </c>
      <c r="H35" s="45">
        <f>H29+H30+H31+H32+H33+H34</f>
        <v>629</v>
      </c>
      <c r="I35" s="44">
        <f>I29+I30+I34+I31+I32+I33</f>
        <v>1.84</v>
      </c>
      <c r="J35" s="44">
        <f>J29+J30+J34+J33+J32+J31</f>
        <v>15.8</v>
      </c>
      <c r="K35" s="44">
        <f>K29+K30+K34</f>
        <v>13.3</v>
      </c>
      <c r="L35" s="44">
        <f>L29+L30+L34+L33+L32+L31</f>
        <v>0.7</v>
      </c>
      <c r="M35" s="44">
        <f>M29+M30+M34+M31+M32+M33</f>
        <v>170.79999999999998</v>
      </c>
      <c r="N35" s="44">
        <f>N29+N30+N34+N31+N32+N33</f>
        <v>20.399999999999999</v>
      </c>
      <c r="O35" s="44">
        <f>O29+O30+O34+O31+O32+O33</f>
        <v>52.08</v>
      </c>
      <c r="P35" s="44">
        <f>P29+P30+P34+P31+P32+P33</f>
        <v>5.22</v>
      </c>
    </row>
    <row r="36" spans="1:16" ht="18.75" x14ac:dyDescent="0.25">
      <c r="A36" s="56" t="s">
        <v>69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</row>
    <row r="37" spans="1:16" ht="18.75" x14ac:dyDescent="0.25">
      <c r="A37" s="89" t="s">
        <v>2</v>
      </c>
      <c r="B37" s="89" t="s">
        <v>3</v>
      </c>
      <c r="C37" s="92" t="s">
        <v>4</v>
      </c>
      <c r="D37" s="93"/>
      <c r="E37" s="94" t="s">
        <v>5</v>
      </c>
      <c r="F37" s="95"/>
      <c r="G37" s="96"/>
      <c r="H37" s="89" t="s">
        <v>6</v>
      </c>
      <c r="I37" s="94" t="s">
        <v>7</v>
      </c>
      <c r="J37" s="95"/>
      <c r="K37" s="95"/>
      <c r="L37" s="96"/>
      <c r="M37" s="94" t="s">
        <v>8</v>
      </c>
      <c r="N37" s="95"/>
      <c r="O37" s="95"/>
      <c r="P37" s="96"/>
    </row>
    <row r="38" spans="1:16" x14ac:dyDescent="0.25">
      <c r="A38" s="90"/>
      <c r="B38" s="90"/>
      <c r="C38" s="101" t="s">
        <v>9</v>
      </c>
      <c r="D38" s="102"/>
      <c r="E38" s="89" t="s">
        <v>10</v>
      </c>
      <c r="F38" s="89" t="s">
        <v>11</v>
      </c>
      <c r="G38" s="89" t="s">
        <v>12</v>
      </c>
      <c r="H38" s="90"/>
      <c r="I38" s="97" t="s">
        <v>13</v>
      </c>
      <c r="J38" s="97" t="s">
        <v>14</v>
      </c>
      <c r="K38" s="97" t="s">
        <v>15</v>
      </c>
      <c r="L38" s="97" t="s">
        <v>16</v>
      </c>
      <c r="M38" s="97" t="s">
        <v>17</v>
      </c>
      <c r="N38" s="97" t="s">
        <v>18</v>
      </c>
      <c r="O38" s="97" t="s">
        <v>19</v>
      </c>
      <c r="P38" s="97" t="s">
        <v>20</v>
      </c>
    </row>
    <row r="39" spans="1:16" x14ac:dyDescent="0.25">
      <c r="A39" s="91"/>
      <c r="B39" s="91"/>
      <c r="C39" s="103"/>
      <c r="D39" s="104"/>
      <c r="E39" s="91"/>
      <c r="F39" s="91"/>
      <c r="G39" s="91"/>
      <c r="H39" s="91"/>
      <c r="I39" s="98"/>
      <c r="J39" s="98"/>
      <c r="K39" s="98"/>
      <c r="L39" s="98"/>
      <c r="M39" s="98"/>
      <c r="N39" s="98"/>
      <c r="O39" s="98"/>
      <c r="P39" s="98"/>
    </row>
    <row r="40" spans="1:16" ht="37.5" x14ac:dyDescent="0.25">
      <c r="A40" s="25" t="s">
        <v>21</v>
      </c>
      <c r="B40" s="25" t="s">
        <v>61</v>
      </c>
      <c r="C40" s="92">
        <v>160</v>
      </c>
      <c r="D40" s="93"/>
      <c r="E40" s="46">
        <v>5.665</v>
      </c>
      <c r="F40" s="46">
        <v>13.72</v>
      </c>
      <c r="G40" s="46">
        <v>24.72</v>
      </c>
      <c r="H40" s="46">
        <v>244.18</v>
      </c>
      <c r="I40" s="46">
        <v>0.15</v>
      </c>
      <c r="J40" s="46">
        <v>0</v>
      </c>
      <c r="K40" s="46">
        <v>2.7E-2</v>
      </c>
      <c r="L40" s="46">
        <v>0.28000000000000003</v>
      </c>
      <c r="M40" s="46">
        <v>12.62</v>
      </c>
      <c r="N40" s="46">
        <v>132.404</v>
      </c>
      <c r="O40" s="46">
        <v>89.86</v>
      </c>
      <c r="P40" s="46">
        <v>2.96</v>
      </c>
    </row>
    <row r="41" spans="1:16" ht="37.5" x14ac:dyDescent="0.25">
      <c r="A41" s="25" t="s">
        <v>23</v>
      </c>
      <c r="B41" s="25" t="s">
        <v>38</v>
      </c>
      <c r="C41" s="92">
        <v>60</v>
      </c>
      <c r="D41" s="93"/>
      <c r="E41" s="28">
        <v>1.47</v>
      </c>
      <c r="F41" s="28">
        <v>0.09</v>
      </c>
      <c r="G41" s="28">
        <v>3.36</v>
      </c>
      <c r="H41" s="25">
        <v>20.399999999999999</v>
      </c>
      <c r="I41" s="25">
        <v>0.02</v>
      </c>
      <c r="J41" s="25">
        <v>16.5</v>
      </c>
      <c r="K41" s="25">
        <v>0.02</v>
      </c>
      <c r="L41" s="25">
        <v>7.0000000000000007E-2</v>
      </c>
      <c r="M41" s="25">
        <v>18.52</v>
      </c>
      <c r="N41" s="27">
        <v>3.3</v>
      </c>
      <c r="O41" s="25">
        <v>11.1</v>
      </c>
      <c r="P41" s="25">
        <v>0.39</v>
      </c>
    </row>
    <row r="42" spans="1:16" ht="18.75" x14ac:dyDescent="0.25">
      <c r="A42" s="25" t="s">
        <v>25</v>
      </c>
      <c r="B42" s="25" t="s">
        <v>34</v>
      </c>
      <c r="C42" s="92">
        <v>100</v>
      </c>
      <c r="D42" s="93"/>
      <c r="E42" s="28">
        <v>0.4</v>
      </c>
      <c r="F42" s="39">
        <v>0.4</v>
      </c>
      <c r="G42" s="28">
        <v>9.8000000000000007</v>
      </c>
      <c r="H42" s="28">
        <v>44</v>
      </c>
      <c r="I42" s="28">
        <v>0.06</v>
      </c>
      <c r="K42" s="28">
        <v>0.2</v>
      </c>
      <c r="L42" s="28"/>
      <c r="M42" s="28">
        <v>38</v>
      </c>
      <c r="N42" s="28">
        <v>17</v>
      </c>
      <c r="O42" s="28">
        <v>11</v>
      </c>
      <c r="P42" s="28">
        <v>0.4</v>
      </c>
    </row>
    <row r="43" spans="1:16" ht="18.75" x14ac:dyDescent="0.25">
      <c r="A43" s="25" t="s">
        <v>27</v>
      </c>
      <c r="B43" s="35"/>
      <c r="C43" s="109"/>
      <c r="D43" s="110"/>
      <c r="E43" s="36"/>
      <c r="F43" s="36"/>
      <c r="G43" s="36"/>
      <c r="H43" s="37"/>
      <c r="I43" s="38"/>
      <c r="J43" s="38"/>
      <c r="K43" s="38"/>
      <c r="L43" s="38"/>
      <c r="M43" s="38"/>
      <c r="N43" s="38"/>
      <c r="O43" s="38"/>
      <c r="P43" s="38"/>
    </row>
    <row r="44" spans="1:16" ht="37.5" x14ac:dyDescent="0.25">
      <c r="A44" s="25" t="s">
        <v>28</v>
      </c>
      <c r="B44" s="25" t="s">
        <v>31</v>
      </c>
      <c r="C44" s="99">
        <v>65</v>
      </c>
      <c r="D44" s="100"/>
      <c r="E44" s="26">
        <v>3.42</v>
      </c>
      <c r="F44" s="26">
        <v>0.36</v>
      </c>
      <c r="G44" s="26">
        <v>22.14</v>
      </c>
      <c r="H44" s="26">
        <v>105.7</v>
      </c>
      <c r="I44" s="26">
        <v>0.02</v>
      </c>
      <c r="J44" s="26">
        <v>0</v>
      </c>
      <c r="K44" s="26">
        <v>0</v>
      </c>
      <c r="L44" s="26">
        <v>0.02</v>
      </c>
      <c r="M44" s="26">
        <v>0</v>
      </c>
      <c r="N44" s="26">
        <v>0</v>
      </c>
      <c r="O44" s="26">
        <v>0</v>
      </c>
      <c r="P44" s="26">
        <v>0.05</v>
      </c>
    </row>
    <row r="45" spans="1:16" ht="18.75" x14ac:dyDescent="0.25">
      <c r="A45" s="25" t="s">
        <v>30</v>
      </c>
      <c r="B45" s="25" t="s">
        <v>35</v>
      </c>
      <c r="C45" s="99">
        <v>200</v>
      </c>
      <c r="D45" s="100"/>
      <c r="E45" s="47">
        <v>0.2</v>
      </c>
      <c r="F45" s="47">
        <v>0</v>
      </c>
      <c r="G45" s="47">
        <v>14</v>
      </c>
      <c r="H45" s="47">
        <v>56</v>
      </c>
      <c r="I45" s="47"/>
      <c r="J45" s="47"/>
      <c r="K45" s="47"/>
      <c r="L45" s="47"/>
      <c r="M45" s="47">
        <v>12</v>
      </c>
      <c r="N45" s="47"/>
      <c r="O45" s="47">
        <v>6.2</v>
      </c>
      <c r="P45" s="47">
        <v>2.4</v>
      </c>
    </row>
    <row r="46" spans="1:16" ht="18.75" x14ac:dyDescent="0.25">
      <c r="A46" s="32"/>
      <c r="B46" s="32" t="s">
        <v>45</v>
      </c>
      <c r="C46" s="92">
        <f>SUM(C40:D45)</f>
        <v>585</v>
      </c>
      <c r="D46" s="93"/>
      <c r="E46" s="32">
        <f t="shared" ref="E46:G46" si="2">SUM(E40:E44)</f>
        <v>10.955</v>
      </c>
      <c r="F46" s="32">
        <f t="shared" si="2"/>
        <v>14.57</v>
      </c>
      <c r="G46" s="32">
        <f t="shared" si="2"/>
        <v>60.019999999999996</v>
      </c>
      <c r="H46" s="32">
        <f>SUM(H40:H45)</f>
        <v>470.28</v>
      </c>
      <c r="I46" s="32">
        <f t="shared" ref="I46:P46" si="3">SUM(I40:I45)</f>
        <v>0.24999999999999997</v>
      </c>
      <c r="J46" s="32">
        <f t="shared" si="3"/>
        <v>16.5</v>
      </c>
      <c r="K46" s="32">
        <f t="shared" si="3"/>
        <v>0.247</v>
      </c>
      <c r="L46" s="32">
        <f t="shared" si="3"/>
        <v>0.37000000000000005</v>
      </c>
      <c r="M46" s="32">
        <f t="shared" si="3"/>
        <v>81.14</v>
      </c>
      <c r="N46" s="32">
        <f t="shared" si="3"/>
        <v>152.70400000000001</v>
      </c>
      <c r="O46" s="32">
        <f t="shared" si="3"/>
        <v>118.16</v>
      </c>
      <c r="P46" s="32">
        <f t="shared" si="3"/>
        <v>6.1999999999999993</v>
      </c>
    </row>
    <row r="47" spans="1:16" ht="18.75" x14ac:dyDescent="0.25">
      <c r="A47" s="56" t="s">
        <v>70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</row>
    <row r="48" spans="1:16" ht="18.75" x14ac:dyDescent="0.25">
      <c r="A48" s="89" t="s">
        <v>2</v>
      </c>
      <c r="B48" s="89" t="s">
        <v>3</v>
      </c>
      <c r="C48" s="92" t="s">
        <v>4</v>
      </c>
      <c r="D48" s="93"/>
      <c r="E48" s="94" t="s">
        <v>5</v>
      </c>
      <c r="F48" s="95"/>
      <c r="G48" s="96"/>
      <c r="H48" s="89" t="s">
        <v>6</v>
      </c>
      <c r="I48" s="94" t="s">
        <v>7</v>
      </c>
      <c r="J48" s="95"/>
      <c r="K48" s="95"/>
      <c r="L48" s="96"/>
      <c r="M48" s="94" t="s">
        <v>8</v>
      </c>
      <c r="N48" s="95"/>
      <c r="O48" s="95"/>
      <c r="P48" s="96"/>
    </row>
    <row r="49" spans="1:16" x14ac:dyDescent="0.25">
      <c r="A49" s="90"/>
      <c r="B49" s="90"/>
      <c r="C49" s="101" t="s">
        <v>9</v>
      </c>
      <c r="D49" s="102"/>
      <c r="E49" s="89" t="s">
        <v>10</v>
      </c>
      <c r="F49" s="89" t="s">
        <v>11</v>
      </c>
      <c r="G49" s="89" t="s">
        <v>12</v>
      </c>
      <c r="H49" s="90"/>
      <c r="I49" s="97" t="s">
        <v>13</v>
      </c>
      <c r="J49" s="97" t="s">
        <v>14</v>
      </c>
      <c r="K49" s="97" t="s">
        <v>15</v>
      </c>
      <c r="L49" s="97" t="s">
        <v>16</v>
      </c>
      <c r="M49" s="97" t="s">
        <v>17</v>
      </c>
      <c r="N49" s="97" t="s">
        <v>18</v>
      </c>
      <c r="O49" s="97" t="s">
        <v>19</v>
      </c>
      <c r="P49" s="97" t="s">
        <v>20</v>
      </c>
    </row>
    <row r="50" spans="1:16" x14ac:dyDescent="0.25">
      <c r="A50" s="91"/>
      <c r="B50" s="91"/>
      <c r="C50" s="103"/>
      <c r="D50" s="104"/>
      <c r="E50" s="91"/>
      <c r="F50" s="91"/>
      <c r="G50" s="91"/>
      <c r="H50" s="91"/>
      <c r="I50" s="98"/>
      <c r="J50" s="98"/>
      <c r="K50" s="98"/>
      <c r="L50" s="98"/>
      <c r="M50" s="98"/>
      <c r="N50" s="98"/>
      <c r="O50" s="98"/>
      <c r="P50" s="98"/>
    </row>
    <row r="51" spans="1:16" ht="37.5" x14ac:dyDescent="0.25">
      <c r="A51" s="27" t="s">
        <v>21</v>
      </c>
      <c r="B51" s="25" t="s">
        <v>39</v>
      </c>
      <c r="C51" s="99">
        <v>150</v>
      </c>
      <c r="D51" s="100"/>
      <c r="E51" s="26">
        <v>8</v>
      </c>
      <c r="F51" s="26">
        <v>7.5</v>
      </c>
      <c r="G51" s="26">
        <v>48.4</v>
      </c>
      <c r="H51" s="26">
        <v>293</v>
      </c>
      <c r="I51" s="26">
        <v>0.18</v>
      </c>
      <c r="J51" s="26"/>
      <c r="K51" s="26">
        <v>0.4</v>
      </c>
      <c r="L51" s="26">
        <v>1.4</v>
      </c>
      <c r="M51" s="26">
        <v>27.7</v>
      </c>
      <c r="N51" s="26">
        <v>118.9</v>
      </c>
      <c r="O51" s="26">
        <v>33.6</v>
      </c>
      <c r="P51" s="26">
        <v>1.8</v>
      </c>
    </row>
    <row r="52" spans="1:16" ht="31.5" x14ac:dyDescent="0.25">
      <c r="A52" s="27">
        <v>2</v>
      </c>
      <c r="B52" s="2" t="s">
        <v>46</v>
      </c>
      <c r="C52" s="61">
        <v>60</v>
      </c>
      <c r="D52" s="62"/>
      <c r="E52" s="4">
        <v>10.1</v>
      </c>
      <c r="F52" s="4">
        <v>8.6</v>
      </c>
      <c r="G52" s="4">
        <v>2.2999999999999998</v>
      </c>
      <c r="H52" s="4">
        <v>127.2</v>
      </c>
      <c r="I52" s="4">
        <v>0.1</v>
      </c>
      <c r="J52" s="4">
        <v>0</v>
      </c>
      <c r="K52" s="4">
        <v>6.0000000000000001E-3</v>
      </c>
      <c r="L52" s="4">
        <v>0.3</v>
      </c>
      <c r="M52" s="4">
        <v>24.38</v>
      </c>
      <c r="N52" s="4">
        <v>193.3</v>
      </c>
      <c r="O52" s="4">
        <v>29.91</v>
      </c>
      <c r="P52" s="4">
        <v>2.79</v>
      </c>
    </row>
    <row r="53" spans="1:16" ht="18.75" x14ac:dyDescent="0.25">
      <c r="A53" s="27" t="s">
        <v>25</v>
      </c>
      <c r="B53" s="25" t="s">
        <v>35</v>
      </c>
      <c r="C53" s="99">
        <v>200</v>
      </c>
      <c r="D53" s="100"/>
      <c r="E53" s="26">
        <v>0.2</v>
      </c>
      <c r="F53" s="26">
        <v>0</v>
      </c>
      <c r="G53" s="26">
        <v>14</v>
      </c>
      <c r="H53" s="26">
        <v>56</v>
      </c>
      <c r="I53" s="26"/>
      <c r="J53" s="26"/>
      <c r="K53" s="26"/>
      <c r="L53" s="26"/>
      <c r="M53" s="26">
        <v>12</v>
      </c>
      <c r="N53" s="26"/>
      <c r="O53" s="26">
        <v>6.2</v>
      </c>
      <c r="P53" s="26">
        <v>2.4</v>
      </c>
    </row>
    <row r="54" spans="1:16" ht="18.75" x14ac:dyDescent="0.3">
      <c r="A54" s="27">
        <v>4</v>
      </c>
      <c r="B54" s="27" t="s">
        <v>29</v>
      </c>
      <c r="C54" s="92">
        <v>100</v>
      </c>
      <c r="D54" s="93"/>
      <c r="E54" s="27">
        <v>1.5</v>
      </c>
      <c r="F54" s="29">
        <v>0.1</v>
      </c>
      <c r="G54" s="27">
        <v>21.8</v>
      </c>
      <c r="H54" s="27">
        <v>94.5</v>
      </c>
      <c r="I54" s="30">
        <v>0.04</v>
      </c>
      <c r="J54" s="27">
        <v>1.3</v>
      </c>
      <c r="K54" s="30">
        <v>0.01</v>
      </c>
      <c r="L54" s="27">
        <v>0.4</v>
      </c>
      <c r="M54" s="27">
        <v>91.5</v>
      </c>
      <c r="N54" s="27">
        <v>0.6</v>
      </c>
      <c r="O54" s="27">
        <v>14</v>
      </c>
      <c r="P54" s="27">
        <v>0.6</v>
      </c>
    </row>
    <row r="55" spans="1:16" ht="37.5" x14ac:dyDescent="0.25">
      <c r="A55" s="27">
        <v>5</v>
      </c>
      <c r="B55" s="25" t="s">
        <v>38</v>
      </c>
      <c r="C55" s="92">
        <v>60</v>
      </c>
      <c r="D55" s="93"/>
      <c r="E55" s="28">
        <v>1.47</v>
      </c>
      <c r="F55" s="28">
        <v>0.09</v>
      </c>
      <c r="G55" s="28">
        <v>3.36</v>
      </c>
      <c r="H55" s="25">
        <v>20.399999999999999</v>
      </c>
      <c r="I55" s="25">
        <v>0.02</v>
      </c>
      <c r="J55" s="25">
        <v>16.5</v>
      </c>
      <c r="K55" s="25">
        <v>0.02</v>
      </c>
      <c r="L55" s="25">
        <v>7.0000000000000007E-2</v>
      </c>
      <c r="M55" s="25">
        <v>18.52</v>
      </c>
      <c r="N55" s="27">
        <v>3.3</v>
      </c>
      <c r="O55" s="25">
        <v>11.1</v>
      </c>
      <c r="P55" s="25">
        <v>0.39</v>
      </c>
    </row>
    <row r="56" spans="1:16" ht="18.75" x14ac:dyDescent="0.25">
      <c r="A56" s="48">
        <v>6</v>
      </c>
      <c r="B56" s="25" t="s">
        <v>36</v>
      </c>
      <c r="C56" s="99">
        <v>50</v>
      </c>
      <c r="D56" s="100"/>
      <c r="E56" s="26">
        <v>3.42</v>
      </c>
      <c r="F56" s="26">
        <v>0.36</v>
      </c>
      <c r="G56" s="26">
        <v>22.14</v>
      </c>
      <c r="H56" s="26">
        <v>105.7</v>
      </c>
      <c r="I56" s="26">
        <v>0.02</v>
      </c>
      <c r="J56" s="26">
        <v>0</v>
      </c>
      <c r="K56" s="26">
        <v>0</v>
      </c>
      <c r="L56" s="26">
        <v>0.02</v>
      </c>
      <c r="M56" s="26">
        <v>0</v>
      </c>
      <c r="N56" s="26">
        <v>0</v>
      </c>
      <c r="O56" s="26">
        <v>0</v>
      </c>
      <c r="P56" s="26">
        <v>0.05</v>
      </c>
    </row>
    <row r="57" spans="1:16" ht="18.75" x14ac:dyDescent="0.25">
      <c r="A57" s="43"/>
      <c r="B57" s="32" t="s">
        <v>45</v>
      </c>
      <c r="C57" s="92">
        <f>C51+C52+C53+C56+C54+C55</f>
        <v>620</v>
      </c>
      <c r="D57" s="93"/>
      <c r="E57" s="32">
        <f>SUM(E51:E56)</f>
        <v>24.689999999999998</v>
      </c>
      <c r="F57" s="32">
        <f t="shared" ref="F57:P57" si="4">SUM(F51,F52,F53,F75)</f>
        <v>16.100000000000001</v>
      </c>
      <c r="G57" s="32">
        <f t="shared" si="4"/>
        <v>64.699999999999989</v>
      </c>
      <c r="H57" s="32">
        <f t="shared" si="4"/>
        <v>476.2</v>
      </c>
      <c r="I57" s="32">
        <f t="shared" si="4"/>
        <v>0.28000000000000003</v>
      </c>
      <c r="J57" s="32">
        <f t="shared" si="4"/>
        <v>0</v>
      </c>
      <c r="K57" s="32">
        <f t="shared" si="4"/>
        <v>0.40600000000000003</v>
      </c>
      <c r="L57" s="32">
        <f t="shared" si="4"/>
        <v>1.7</v>
      </c>
      <c r="M57" s="32">
        <f t="shared" si="4"/>
        <v>64.08</v>
      </c>
      <c r="N57" s="32">
        <f t="shared" si="4"/>
        <v>312.20000000000005</v>
      </c>
      <c r="O57" s="32">
        <f t="shared" si="4"/>
        <v>69.710000000000008</v>
      </c>
      <c r="P57" s="32">
        <f t="shared" si="4"/>
        <v>6.99</v>
      </c>
    </row>
    <row r="58" spans="1:16" ht="18.75" x14ac:dyDescent="0.25">
      <c r="A58" s="56" t="s">
        <v>62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</row>
    <row r="59" spans="1:16" ht="18.75" x14ac:dyDescent="0.25">
      <c r="A59" s="89" t="s">
        <v>2</v>
      </c>
      <c r="B59" s="89" t="s">
        <v>3</v>
      </c>
      <c r="C59" s="92" t="s">
        <v>4</v>
      </c>
      <c r="D59" s="93"/>
      <c r="E59" s="94" t="s">
        <v>5</v>
      </c>
      <c r="F59" s="95"/>
      <c r="G59" s="96"/>
      <c r="H59" s="89" t="s">
        <v>6</v>
      </c>
      <c r="I59" s="94" t="s">
        <v>7</v>
      </c>
      <c r="J59" s="95"/>
      <c r="K59" s="95"/>
      <c r="L59" s="96"/>
      <c r="M59" s="94" t="s">
        <v>8</v>
      </c>
      <c r="N59" s="95"/>
      <c r="O59" s="95"/>
      <c r="P59" s="96"/>
    </row>
    <row r="60" spans="1:16" x14ac:dyDescent="0.25">
      <c r="A60" s="90"/>
      <c r="B60" s="90"/>
      <c r="C60" s="101" t="s">
        <v>9</v>
      </c>
      <c r="D60" s="102"/>
      <c r="E60" s="89" t="s">
        <v>10</v>
      </c>
      <c r="F60" s="89" t="s">
        <v>11</v>
      </c>
      <c r="G60" s="89" t="s">
        <v>12</v>
      </c>
      <c r="H60" s="90"/>
      <c r="I60" s="97" t="s">
        <v>13</v>
      </c>
      <c r="J60" s="97" t="s">
        <v>14</v>
      </c>
      <c r="K60" s="97" t="s">
        <v>15</v>
      </c>
      <c r="L60" s="97" t="s">
        <v>16</v>
      </c>
      <c r="M60" s="97" t="s">
        <v>17</v>
      </c>
      <c r="N60" s="105" t="s">
        <v>18</v>
      </c>
      <c r="O60" s="97" t="s">
        <v>19</v>
      </c>
      <c r="P60" s="97" t="s">
        <v>20</v>
      </c>
    </row>
    <row r="61" spans="1:16" x14ac:dyDescent="0.25">
      <c r="A61" s="91"/>
      <c r="B61" s="91"/>
      <c r="C61" s="103"/>
      <c r="D61" s="104"/>
      <c r="E61" s="91"/>
      <c r="F61" s="91"/>
      <c r="G61" s="91"/>
      <c r="H61" s="91"/>
      <c r="I61" s="98"/>
      <c r="J61" s="98"/>
      <c r="K61" s="98"/>
      <c r="L61" s="98"/>
      <c r="M61" s="98"/>
      <c r="N61" s="106"/>
      <c r="O61" s="98"/>
      <c r="P61" s="98"/>
    </row>
    <row r="62" spans="1:16" ht="37.5" x14ac:dyDescent="0.25">
      <c r="A62" s="25" t="s">
        <v>21</v>
      </c>
      <c r="B62" s="25" t="s">
        <v>43</v>
      </c>
      <c r="C62" s="86">
        <v>160</v>
      </c>
      <c r="D62" s="87"/>
      <c r="E62" s="13">
        <v>2.64</v>
      </c>
      <c r="F62" s="13">
        <v>4.7300000000000004</v>
      </c>
      <c r="G62" s="13">
        <v>19.89</v>
      </c>
      <c r="H62" s="13">
        <v>127.72</v>
      </c>
      <c r="I62" s="13">
        <v>0.28000000000000003</v>
      </c>
      <c r="J62" s="13">
        <v>22.53</v>
      </c>
      <c r="K62" s="13"/>
      <c r="L62" s="13"/>
      <c r="M62" s="13">
        <v>59.6</v>
      </c>
      <c r="N62" s="13"/>
      <c r="O62" s="13">
        <v>15.4</v>
      </c>
      <c r="P62" s="13">
        <v>1.04</v>
      </c>
    </row>
    <row r="63" spans="1:16" ht="56.25" x14ac:dyDescent="0.3">
      <c r="A63" s="25" t="s">
        <v>23</v>
      </c>
      <c r="B63" s="34" t="s">
        <v>24</v>
      </c>
      <c r="C63" s="92">
        <v>75</v>
      </c>
      <c r="D63" s="93"/>
      <c r="E63" s="27">
        <v>11.48</v>
      </c>
      <c r="F63" s="27">
        <v>4.0199999999999996</v>
      </c>
      <c r="G63" s="27">
        <v>4.63</v>
      </c>
      <c r="H63" s="27">
        <v>103.35</v>
      </c>
      <c r="I63" s="27">
        <v>0.12</v>
      </c>
      <c r="J63" s="27">
        <v>3.24</v>
      </c>
      <c r="K63" s="27">
        <v>0.21</v>
      </c>
      <c r="L63" s="27" t="s">
        <v>40</v>
      </c>
      <c r="M63" s="27" t="s">
        <v>41</v>
      </c>
      <c r="N63" s="27" t="s">
        <v>42</v>
      </c>
      <c r="O63" s="27">
        <v>0.2</v>
      </c>
      <c r="P63" s="27">
        <v>0.68</v>
      </c>
    </row>
    <row r="64" spans="1:16" ht="18.75" x14ac:dyDescent="0.25">
      <c r="A64" s="25" t="s">
        <v>25</v>
      </c>
      <c r="B64" s="25" t="s">
        <v>35</v>
      </c>
      <c r="C64" s="92">
        <v>200</v>
      </c>
      <c r="D64" s="93"/>
      <c r="E64" s="25">
        <v>0.2</v>
      </c>
      <c r="F64" s="25">
        <v>0</v>
      </c>
      <c r="G64" s="25">
        <v>14</v>
      </c>
      <c r="H64" s="25">
        <v>56</v>
      </c>
      <c r="I64" s="25"/>
      <c r="J64" s="25"/>
      <c r="K64" s="25"/>
      <c r="L64" s="25"/>
      <c r="M64" s="25">
        <v>12</v>
      </c>
      <c r="N64" s="27"/>
      <c r="O64" s="25">
        <v>6.2</v>
      </c>
      <c r="P64" s="25">
        <v>2.4</v>
      </c>
    </row>
    <row r="65" spans="1:16" ht="18.75" x14ac:dyDescent="0.25">
      <c r="A65" s="25" t="s">
        <v>27</v>
      </c>
      <c r="B65" s="25" t="s">
        <v>34</v>
      </c>
      <c r="C65" s="92">
        <v>100</v>
      </c>
      <c r="D65" s="93"/>
      <c r="E65" s="28">
        <v>0.4</v>
      </c>
      <c r="F65" s="39">
        <v>0.4</v>
      </c>
      <c r="G65" s="28">
        <v>9.8000000000000007</v>
      </c>
      <c r="H65" s="28">
        <v>44</v>
      </c>
      <c r="I65" s="28">
        <v>0.06</v>
      </c>
      <c r="K65" s="28">
        <v>0.2</v>
      </c>
      <c r="L65" s="28"/>
      <c r="M65" s="28">
        <v>38</v>
      </c>
      <c r="N65" s="28">
        <v>17</v>
      </c>
      <c r="O65" s="28">
        <v>11</v>
      </c>
      <c r="P65" s="28">
        <v>0.4</v>
      </c>
    </row>
    <row r="66" spans="1:16" ht="56.25" x14ac:dyDescent="0.25">
      <c r="A66" s="27" t="s">
        <v>28</v>
      </c>
      <c r="B66" s="51" t="s">
        <v>64</v>
      </c>
      <c r="C66" s="113">
        <v>60</v>
      </c>
      <c r="D66" s="114"/>
      <c r="E66" s="52">
        <v>8.2899999999999991</v>
      </c>
      <c r="F66" s="52">
        <v>6.8</v>
      </c>
      <c r="G66" s="52">
        <v>24.73</v>
      </c>
      <c r="H66" s="52">
        <v>187.24</v>
      </c>
      <c r="I66" s="52">
        <v>0.09</v>
      </c>
      <c r="J66" s="52">
        <v>18.95</v>
      </c>
      <c r="K66" s="52">
        <v>0.27</v>
      </c>
      <c r="L66" s="52">
        <v>5.81</v>
      </c>
      <c r="M66" s="52">
        <v>74.81</v>
      </c>
      <c r="N66" s="52">
        <v>121.45</v>
      </c>
      <c r="O66" s="52">
        <v>42.79</v>
      </c>
      <c r="P66" s="52">
        <v>3.48</v>
      </c>
    </row>
    <row r="67" spans="1:16" ht="18.75" x14ac:dyDescent="0.25">
      <c r="A67" s="27">
        <v>6</v>
      </c>
      <c r="B67" s="25"/>
      <c r="C67" s="99"/>
      <c r="D67" s="100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</row>
    <row r="68" spans="1:16" ht="16.5" x14ac:dyDescent="0.25">
      <c r="A68" s="49"/>
      <c r="B68" s="43" t="s">
        <v>32</v>
      </c>
      <c r="C68" s="115">
        <f>SUM(C62:D67)</f>
        <v>595</v>
      </c>
      <c r="D68" s="116"/>
      <c r="E68" s="43">
        <f t="shared" ref="E68:L68" si="5">SUM(E62,E63,E64,E67)</f>
        <v>14.32</v>
      </c>
      <c r="F68" s="43">
        <f t="shared" si="5"/>
        <v>8.75</v>
      </c>
      <c r="G68" s="43">
        <f t="shared" si="5"/>
        <v>38.519999999999996</v>
      </c>
      <c r="H68" s="43">
        <f t="shared" si="5"/>
        <v>287.07</v>
      </c>
      <c r="I68" s="43">
        <f t="shared" si="5"/>
        <v>0.4</v>
      </c>
      <c r="J68" s="43">
        <f t="shared" si="5"/>
        <v>25.770000000000003</v>
      </c>
      <c r="K68" s="43">
        <f t="shared" si="5"/>
        <v>0.21</v>
      </c>
      <c r="L68" s="43">
        <f t="shared" si="5"/>
        <v>0</v>
      </c>
      <c r="M68" s="43">
        <f>SUM(M62,N63,M64,M67)</f>
        <v>71.599999999999994</v>
      </c>
      <c r="N68" s="50">
        <f>SUM(N62,N63,N64,N67)</f>
        <v>0</v>
      </c>
      <c r="O68" s="43">
        <f>SUM(O62,O63,O64,O67)</f>
        <v>21.8</v>
      </c>
      <c r="P68" s="43">
        <f>SUM(P62,P63,P64,P67)</f>
        <v>4.12</v>
      </c>
    </row>
  </sheetData>
  <mergeCells count="166">
    <mergeCell ref="C65:D65"/>
    <mergeCell ref="C66:D66"/>
    <mergeCell ref="C67:D67"/>
    <mergeCell ref="C68:D68"/>
    <mergeCell ref="A1:E1"/>
    <mergeCell ref="A3:G3"/>
    <mergeCell ref="N60:N61"/>
    <mergeCell ref="O60:O61"/>
    <mergeCell ref="A59:A61"/>
    <mergeCell ref="B59:B61"/>
    <mergeCell ref="C53:D53"/>
    <mergeCell ref="C54:D54"/>
    <mergeCell ref="C55:D55"/>
    <mergeCell ref="C56:D56"/>
    <mergeCell ref="C57:D57"/>
    <mergeCell ref="A58:P58"/>
    <mergeCell ref="M49:M50"/>
    <mergeCell ref="N49:N50"/>
    <mergeCell ref="O49:O50"/>
    <mergeCell ref="P49:P50"/>
    <mergeCell ref="C51:D51"/>
    <mergeCell ref="C52:D52"/>
    <mergeCell ref="P60:P61"/>
    <mergeCell ref="C62:D62"/>
    <mergeCell ref="C63:D63"/>
    <mergeCell ref="C64:D64"/>
    <mergeCell ref="M59:P59"/>
    <mergeCell ref="C60:D61"/>
    <mergeCell ref="E60:E61"/>
    <mergeCell ref="F60:F61"/>
    <mergeCell ref="G60:G61"/>
    <mergeCell ref="I60:I61"/>
    <mergeCell ref="J60:J61"/>
    <mergeCell ref="K60:K61"/>
    <mergeCell ref="L60:L61"/>
    <mergeCell ref="M60:M61"/>
    <mergeCell ref="C59:D59"/>
    <mergeCell ref="E59:G59"/>
    <mergeCell ref="H59:H61"/>
    <mergeCell ref="I59:L59"/>
    <mergeCell ref="C43:D43"/>
    <mergeCell ref="C44:D44"/>
    <mergeCell ref="C45:D45"/>
    <mergeCell ref="C46:D46"/>
    <mergeCell ref="A47:P47"/>
    <mergeCell ref="A48:A50"/>
    <mergeCell ref="B48:B50"/>
    <mergeCell ref="C48:D48"/>
    <mergeCell ref="E48:G48"/>
    <mergeCell ref="H48:H50"/>
    <mergeCell ref="I48:L48"/>
    <mergeCell ref="M48:P48"/>
    <mergeCell ref="C49:D50"/>
    <mergeCell ref="E49:E50"/>
    <mergeCell ref="F49:F50"/>
    <mergeCell ref="G49:G50"/>
    <mergeCell ref="I49:I50"/>
    <mergeCell ref="J49:J50"/>
    <mergeCell ref="K49:K50"/>
    <mergeCell ref="L49:L50"/>
    <mergeCell ref="C40:D40"/>
    <mergeCell ref="C41:D41"/>
    <mergeCell ref="C42:D42"/>
    <mergeCell ref="M37:P37"/>
    <mergeCell ref="C38:D39"/>
    <mergeCell ref="E38:E39"/>
    <mergeCell ref="F38:F39"/>
    <mergeCell ref="G38:G39"/>
    <mergeCell ref="I38:I39"/>
    <mergeCell ref="J38:J39"/>
    <mergeCell ref="K38:K39"/>
    <mergeCell ref="L38:L39"/>
    <mergeCell ref="M38:M39"/>
    <mergeCell ref="C32:D32"/>
    <mergeCell ref="C34:D34"/>
    <mergeCell ref="C35:D35"/>
    <mergeCell ref="A36:P36"/>
    <mergeCell ref="A37:A39"/>
    <mergeCell ref="B37:B39"/>
    <mergeCell ref="C37:D37"/>
    <mergeCell ref="E37:G37"/>
    <mergeCell ref="H37:H39"/>
    <mergeCell ref="I37:L37"/>
    <mergeCell ref="N38:N39"/>
    <mergeCell ref="O38:O39"/>
    <mergeCell ref="P38:P39"/>
    <mergeCell ref="C33:D33"/>
    <mergeCell ref="C29:D29"/>
    <mergeCell ref="C30:D30"/>
    <mergeCell ref="C31:D31"/>
    <mergeCell ref="M26:P26"/>
    <mergeCell ref="C27:D28"/>
    <mergeCell ref="E27:E28"/>
    <mergeCell ref="F27:F28"/>
    <mergeCell ref="G27:G28"/>
    <mergeCell ref="I27:I28"/>
    <mergeCell ref="J27:J28"/>
    <mergeCell ref="K27:K28"/>
    <mergeCell ref="L27:L28"/>
    <mergeCell ref="M27:M28"/>
    <mergeCell ref="A26:A28"/>
    <mergeCell ref="B26:B28"/>
    <mergeCell ref="C26:D26"/>
    <mergeCell ref="E26:G26"/>
    <mergeCell ref="H26:H28"/>
    <mergeCell ref="I26:L26"/>
    <mergeCell ref="C20:D20"/>
    <mergeCell ref="C21:D21"/>
    <mergeCell ref="C22:D22"/>
    <mergeCell ref="C23:D23"/>
    <mergeCell ref="C24:D24"/>
    <mergeCell ref="A25:P25"/>
    <mergeCell ref="N27:N28"/>
    <mergeCell ref="O27:O28"/>
    <mergeCell ref="P27:P28"/>
    <mergeCell ref="C18:D18"/>
    <mergeCell ref="C19:D19"/>
    <mergeCell ref="I15:L15"/>
    <mergeCell ref="M15:P15"/>
    <mergeCell ref="C16:D17"/>
    <mergeCell ref="E16:E17"/>
    <mergeCell ref="F16:F17"/>
    <mergeCell ref="G16:G17"/>
    <mergeCell ref="I16:I17"/>
    <mergeCell ref="J16:J17"/>
    <mergeCell ref="K16:K17"/>
    <mergeCell ref="L16:L17"/>
    <mergeCell ref="C10:D10"/>
    <mergeCell ref="C11:D11"/>
    <mergeCell ref="C12:D12"/>
    <mergeCell ref="C13:D13"/>
    <mergeCell ref="A14:P14"/>
    <mergeCell ref="A15:A17"/>
    <mergeCell ref="B15:B17"/>
    <mergeCell ref="C15:D15"/>
    <mergeCell ref="E15:G15"/>
    <mergeCell ref="H15:H17"/>
    <mergeCell ref="M16:M17"/>
    <mergeCell ref="N16:N17"/>
    <mergeCell ref="O16:O17"/>
    <mergeCell ref="P16:P17"/>
    <mergeCell ref="C8:D8"/>
    <mergeCell ref="C9:D9"/>
    <mergeCell ref="I5:L5"/>
    <mergeCell ref="M5:P5"/>
    <mergeCell ref="C6:D7"/>
    <mergeCell ref="E6:E7"/>
    <mergeCell ref="F6:F7"/>
    <mergeCell ref="G6:G7"/>
    <mergeCell ref="I6:I7"/>
    <mergeCell ref="J6:J7"/>
    <mergeCell ref="K6:K7"/>
    <mergeCell ref="L6:L7"/>
    <mergeCell ref="A2:H2"/>
    <mergeCell ref="L2:P2"/>
    <mergeCell ref="A4:P4"/>
    <mergeCell ref="A5:A7"/>
    <mergeCell ref="B5:B7"/>
    <mergeCell ref="C5:D5"/>
    <mergeCell ref="E5:G5"/>
    <mergeCell ref="H5:H7"/>
    <mergeCell ref="M6:M7"/>
    <mergeCell ref="N6:N7"/>
    <mergeCell ref="O6:O7"/>
    <mergeCell ref="P6:P7"/>
    <mergeCell ref="N3:O3"/>
  </mergeCells>
  <pageMargins left="0.7" right="0.7" top="0.75" bottom="0.75" header="0.3" footer="0.3"/>
  <pageSetup paperSize="9" scale="48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первая неделя</vt:lpstr>
      <vt:lpstr>вторая неделя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Алибулат</dc:creator>
  <cp:lastModifiedBy>UML</cp:lastModifiedBy>
  <cp:lastPrinted>2022-12-15T07:01:12Z</cp:lastPrinted>
  <dcterms:created xsi:type="dcterms:W3CDTF">2022-04-07T05:35:48Z</dcterms:created>
  <dcterms:modified xsi:type="dcterms:W3CDTF">2022-12-15T08:45:50Z</dcterms:modified>
</cp:coreProperties>
</file>